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5.4" sheetId="1" r:id="rId1"/>
  </sheets>
  <definedNames>
    <definedName name="_xlnm.Print_Titles" localSheetId="0">'5.4'!$4:$6</definedName>
  </definedNames>
  <calcPr calcId="124519" fullCalcOnLoad="1"/>
</workbook>
</file>

<file path=xl/calcChain.xml><?xml version="1.0" encoding="utf-8"?>
<calcChain xmlns="http://schemas.openxmlformats.org/spreadsheetml/2006/main">
  <c r="M108" i="1"/>
  <c r="J108"/>
  <c r="G108"/>
  <c r="D108"/>
  <c r="B108"/>
  <c r="M107"/>
  <c r="J107"/>
  <c r="G107"/>
  <c r="D107"/>
  <c r="B107" s="1"/>
  <c r="M106"/>
  <c r="J106"/>
  <c r="G106"/>
  <c r="D106"/>
  <c r="B106"/>
  <c r="M105"/>
  <c r="J105"/>
  <c r="G105"/>
  <c r="D105"/>
  <c r="B105"/>
  <c r="M104"/>
  <c r="J104"/>
  <c r="G104"/>
  <c r="D104"/>
  <c r="B104"/>
  <c r="M103"/>
  <c r="J103"/>
  <c r="G103"/>
  <c r="D103"/>
  <c r="B103"/>
  <c r="M102"/>
  <c r="J102"/>
  <c r="G102"/>
  <c r="D102"/>
  <c r="B102"/>
  <c r="M101"/>
  <c r="J101"/>
  <c r="G101"/>
  <c r="D101"/>
  <c r="B101"/>
  <c r="M100"/>
  <c r="J100"/>
  <c r="G100"/>
  <c r="D100"/>
  <c r="B100"/>
  <c r="M99"/>
  <c r="J99"/>
  <c r="G99"/>
  <c r="D99"/>
  <c r="B99"/>
  <c r="M98"/>
  <c r="J98"/>
  <c r="G98"/>
  <c r="D98"/>
  <c r="B98" s="1"/>
  <c r="M97"/>
  <c r="J97"/>
  <c r="G97"/>
  <c r="D97"/>
  <c r="B97" s="1"/>
  <c r="M96"/>
  <c r="J96"/>
  <c r="G96"/>
  <c r="D96"/>
  <c r="B96"/>
  <c r="M95"/>
  <c r="J95"/>
  <c r="G95"/>
  <c r="D95"/>
  <c r="B95" s="1"/>
  <c r="O94"/>
  <c r="N94"/>
  <c r="M94"/>
  <c r="L94"/>
  <c r="K94"/>
  <c r="J94"/>
  <c r="I94"/>
  <c r="H94"/>
  <c r="G94"/>
  <c r="F94"/>
  <c r="E94"/>
  <c r="D94"/>
  <c r="C94"/>
  <c r="B94"/>
  <c r="M93"/>
  <c r="J93"/>
  <c r="G93"/>
  <c r="D93"/>
  <c r="B93"/>
  <c r="M92"/>
  <c r="J92"/>
  <c r="G92"/>
  <c r="D92"/>
  <c r="B92"/>
  <c r="M91"/>
  <c r="J91"/>
  <c r="G91"/>
  <c r="D91"/>
  <c r="B91" s="1"/>
  <c r="M90"/>
  <c r="J90"/>
  <c r="G90"/>
  <c r="D90"/>
  <c r="B90"/>
  <c r="M89"/>
  <c r="J89"/>
  <c r="G89"/>
  <c r="D89"/>
  <c r="B89"/>
  <c r="M88"/>
  <c r="J88"/>
  <c r="G88"/>
  <c r="D88"/>
  <c r="B88" s="1"/>
  <c r="M87"/>
  <c r="J87"/>
  <c r="G87"/>
  <c r="D87"/>
  <c r="B87"/>
  <c r="M86"/>
  <c r="J86"/>
  <c r="G86"/>
  <c r="D86"/>
  <c r="B86"/>
  <c r="M85"/>
  <c r="J85"/>
  <c r="G85"/>
  <c r="D85"/>
  <c r="B85"/>
  <c r="M84"/>
  <c r="J84"/>
  <c r="G84"/>
  <c r="D84"/>
  <c r="B84" s="1"/>
  <c r="M83"/>
  <c r="J83"/>
  <c r="G83"/>
  <c r="D83"/>
  <c r="B83"/>
  <c r="M82"/>
  <c r="J82"/>
  <c r="G82"/>
  <c r="D82"/>
  <c r="B82"/>
  <c r="M81"/>
  <c r="J81"/>
  <c r="G81"/>
  <c r="D81"/>
  <c r="B81" s="1"/>
  <c r="M80"/>
  <c r="J80"/>
  <c r="G80"/>
  <c r="D80"/>
  <c r="B80"/>
  <c r="M79"/>
  <c r="J79"/>
  <c r="G79"/>
  <c r="D79"/>
  <c r="B79" s="1"/>
  <c r="M78"/>
  <c r="J78"/>
  <c r="G78"/>
  <c r="D78"/>
  <c r="B78"/>
  <c r="M77"/>
  <c r="J77"/>
  <c r="G77"/>
  <c r="D77"/>
  <c r="B77"/>
  <c r="M76"/>
  <c r="J76"/>
  <c r="G76"/>
  <c r="D76"/>
  <c r="B76"/>
  <c r="M75"/>
  <c r="J75"/>
  <c r="G75"/>
  <c r="D75"/>
  <c r="B75"/>
  <c r="M74"/>
  <c r="J74"/>
  <c r="G74"/>
  <c r="D74"/>
  <c r="B74"/>
  <c r="O73"/>
  <c r="N73"/>
  <c r="M73"/>
  <c r="L73"/>
  <c r="K73"/>
  <c r="J73"/>
  <c r="I73"/>
  <c r="H73"/>
  <c r="G73"/>
  <c r="F73"/>
  <c r="E73"/>
  <c r="D73"/>
  <c r="C73"/>
  <c r="B73"/>
  <c r="M72"/>
  <c r="J72"/>
  <c r="G72"/>
  <c r="D72"/>
  <c r="B72" s="1"/>
  <c r="M71"/>
  <c r="J71"/>
  <c r="G71"/>
  <c r="D71"/>
  <c r="B71"/>
  <c r="M70"/>
  <c r="J70"/>
  <c r="G70"/>
  <c r="D70"/>
  <c r="B70" s="1"/>
  <c r="M69"/>
  <c r="J69"/>
  <c r="G69"/>
  <c r="D69"/>
  <c r="B69"/>
  <c r="M68"/>
  <c r="J68"/>
  <c r="G68"/>
  <c r="D68"/>
  <c r="B68" s="1"/>
  <c r="M67"/>
  <c r="J67"/>
  <c r="G67"/>
  <c r="D67"/>
  <c r="B67"/>
  <c r="M66"/>
  <c r="J66"/>
  <c r="G66"/>
  <c r="D66"/>
  <c r="B66"/>
  <c r="M65"/>
  <c r="J65"/>
  <c r="G65"/>
  <c r="D65"/>
  <c r="B65"/>
  <c r="M64"/>
  <c r="J64"/>
  <c r="G64"/>
  <c r="D64"/>
  <c r="B64" s="1"/>
  <c r="M63"/>
  <c r="J63"/>
  <c r="G63"/>
  <c r="D63"/>
  <c r="B63"/>
  <c r="M62"/>
  <c r="J62"/>
  <c r="G62"/>
  <c r="D62"/>
  <c r="B62" s="1"/>
  <c r="M61"/>
  <c r="J61"/>
  <c r="G61"/>
  <c r="D61"/>
  <c r="B61"/>
  <c r="M60"/>
  <c r="J60"/>
  <c r="G60"/>
  <c r="D60"/>
  <c r="B60" s="1"/>
  <c r="M59"/>
  <c r="J59"/>
  <c r="G59"/>
  <c r="D59"/>
  <c r="B59"/>
  <c r="M58"/>
  <c r="J58"/>
  <c r="G58"/>
  <c r="D58"/>
  <c r="B58" s="1"/>
  <c r="M57"/>
  <c r="J57"/>
  <c r="G57"/>
  <c r="D57"/>
  <c r="B57"/>
  <c r="M56"/>
  <c r="J56"/>
  <c r="G56"/>
  <c r="D56"/>
  <c r="B56" s="1"/>
  <c r="O55"/>
  <c r="N55"/>
  <c r="M55"/>
  <c r="L55"/>
  <c r="K55"/>
  <c r="J55"/>
  <c r="I55"/>
  <c r="H55"/>
  <c r="G55"/>
  <c r="F55"/>
  <c r="E55"/>
  <c r="D55"/>
  <c r="C55"/>
  <c r="B55" s="1"/>
  <c r="B12" s="1"/>
  <c r="M54"/>
  <c r="J54"/>
  <c r="G54"/>
  <c r="D54"/>
  <c r="B54"/>
  <c r="M53"/>
  <c r="J53"/>
  <c r="G53"/>
  <c r="D53"/>
  <c r="B53"/>
  <c r="M52"/>
  <c r="J52"/>
  <c r="G52"/>
  <c r="D52"/>
  <c r="B52"/>
  <c r="M51"/>
  <c r="J51"/>
  <c r="G51"/>
  <c r="D51"/>
  <c r="B51"/>
  <c r="M50"/>
  <c r="J50"/>
  <c r="G50"/>
  <c r="D50"/>
  <c r="B50"/>
  <c r="M49"/>
  <c r="J49"/>
  <c r="G49"/>
  <c r="D49"/>
  <c r="B49"/>
  <c r="M48"/>
  <c r="J48"/>
  <c r="G48"/>
  <c r="D48"/>
  <c r="B48"/>
  <c r="M47"/>
  <c r="J47"/>
  <c r="G47"/>
  <c r="D47"/>
  <c r="B47"/>
  <c r="M46"/>
  <c r="J46"/>
  <c r="G46"/>
  <c r="D46"/>
  <c r="B46"/>
  <c r="M45"/>
  <c r="J45"/>
  <c r="G45"/>
  <c r="D45"/>
  <c r="B45"/>
  <c r="M44"/>
  <c r="J44"/>
  <c r="G44"/>
  <c r="D44"/>
  <c r="B44"/>
  <c r="M43"/>
  <c r="J43"/>
  <c r="G43"/>
  <c r="D43"/>
  <c r="B43"/>
  <c r="M42"/>
  <c r="J42"/>
  <c r="G42"/>
  <c r="D42"/>
  <c r="B42" s="1"/>
  <c r="M41"/>
  <c r="J41"/>
  <c r="G41"/>
  <c r="D41"/>
  <c r="B41"/>
  <c r="M40"/>
  <c r="J40"/>
  <c r="G40"/>
  <c r="D40"/>
  <c r="B40"/>
  <c r="M39"/>
  <c r="J39"/>
  <c r="G39"/>
  <c r="D39"/>
  <c r="B39"/>
  <c r="M38"/>
  <c r="J38"/>
  <c r="G38"/>
  <c r="D38"/>
  <c r="B38"/>
  <c r="M37"/>
  <c r="J37"/>
  <c r="G37"/>
  <c r="D37"/>
  <c r="B37" s="1"/>
  <c r="M36"/>
  <c r="J36"/>
  <c r="G36"/>
  <c r="D36"/>
  <c r="B36"/>
  <c r="M35"/>
  <c r="J35"/>
  <c r="G35"/>
  <c r="D35"/>
  <c r="B35" s="1"/>
  <c r="O34"/>
  <c r="N34"/>
  <c r="M34"/>
  <c r="L34"/>
  <c r="K34"/>
  <c r="J34"/>
  <c r="I34"/>
  <c r="H34"/>
  <c r="G34"/>
  <c r="F34"/>
  <c r="E34"/>
  <c r="D34"/>
  <c r="C34"/>
  <c r="B34" s="1"/>
  <c r="B11" s="1"/>
  <c r="B9" s="1"/>
  <c r="M33"/>
  <c r="J33"/>
  <c r="G33"/>
  <c r="D33"/>
  <c r="B33"/>
  <c r="M32"/>
  <c r="J32"/>
  <c r="G32"/>
  <c r="D32"/>
  <c r="B32" s="1"/>
  <c r="M31"/>
  <c r="J31"/>
  <c r="G31"/>
  <c r="D31"/>
  <c r="B31"/>
  <c r="M30"/>
  <c r="J30"/>
  <c r="G30"/>
  <c r="D30"/>
  <c r="B30" s="1"/>
  <c r="M29"/>
  <c r="J29"/>
  <c r="G29"/>
  <c r="D29"/>
  <c r="B29"/>
  <c r="O28"/>
  <c r="N28"/>
  <c r="M28"/>
  <c r="L28"/>
  <c r="K28"/>
  <c r="J28"/>
  <c r="I28"/>
  <c r="H28"/>
  <c r="G28"/>
  <c r="F28"/>
  <c r="E28"/>
  <c r="D28"/>
  <c r="C28"/>
  <c r="B28"/>
  <c r="M27"/>
  <c r="J27"/>
  <c r="G27"/>
  <c r="D27"/>
  <c r="B27" s="1"/>
  <c r="M26"/>
  <c r="J26"/>
  <c r="G26"/>
  <c r="D26"/>
  <c r="B26"/>
  <c r="M25"/>
  <c r="J25"/>
  <c r="G25"/>
  <c r="D25"/>
  <c r="B25" s="1"/>
  <c r="M24"/>
  <c r="J24"/>
  <c r="G24"/>
  <c r="D24"/>
  <c r="B24"/>
  <c r="M23"/>
  <c r="J23"/>
  <c r="G23"/>
  <c r="D23"/>
  <c r="B23" s="1"/>
  <c r="M22"/>
  <c r="J22"/>
  <c r="G22"/>
  <c r="D22"/>
  <c r="B22"/>
  <c r="M21"/>
  <c r="J21"/>
  <c r="G21"/>
  <c r="D21"/>
  <c r="B21" s="1"/>
  <c r="M20"/>
  <c r="J20"/>
  <c r="G20"/>
  <c r="D20"/>
  <c r="B20"/>
  <c r="M19"/>
  <c r="J19"/>
  <c r="G19"/>
  <c r="D19"/>
  <c r="B19" s="1"/>
  <c r="M18"/>
  <c r="J18"/>
  <c r="G18"/>
  <c r="D18"/>
  <c r="B18"/>
  <c r="O17"/>
  <c r="N17"/>
  <c r="M17" s="1"/>
  <c r="M15" s="1"/>
  <c r="M8" s="1"/>
  <c r="M7" s="1"/>
  <c r="L17"/>
  <c r="K17"/>
  <c r="J17"/>
  <c r="I17"/>
  <c r="H17"/>
  <c r="G17" s="1"/>
  <c r="F17"/>
  <c r="E17"/>
  <c r="D17"/>
  <c r="C17"/>
  <c r="M16"/>
  <c r="J16"/>
  <c r="G16"/>
  <c r="D16"/>
  <c r="B16"/>
  <c r="O15"/>
  <c r="N15"/>
  <c r="L15"/>
  <c r="K15"/>
  <c r="J15"/>
  <c r="I15"/>
  <c r="H15"/>
  <c r="F15"/>
  <c r="E15"/>
  <c r="D15"/>
  <c r="C15"/>
  <c r="O14"/>
  <c r="N14"/>
  <c r="M14"/>
  <c r="L14"/>
  <c r="K14"/>
  <c r="J14"/>
  <c r="I14"/>
  <c r="H14"/>
  <c r="G14"/>
  <c r="F14"/>
  <c r="E14"/>
  <c r="D14"/>
  <c r="C14"/>
  <c r="B14"/>
  <c r="O13"/>
  <c r="N13"/>
  <c r="M13"/>
  <c r="L13"/>
  <c r="K13"/>
  <c r="J13"/>
  <c r="I13"/>
  <c r="H13"/>
  <c r="G13"/>
  <c r="F13"/>
  <c r="E13"/>
  <c r="D13"/>
  <c r="C13"/>
  <c r="B13"/>
  <c r="O12"/>
  <c r="N12"/>
  <c r="M12"/>
  <c r="L12"/>
  <c r="K12"/>
  <c r="J12"/>
  <c r="I12"/>
  <c r="H12"/>
  <c r="G12"/>
  <c r="F12"/>
  <c r="E12"/>
  <c r="D12"/>
  <c r="C12"/>
  <c r="O11"/>
  <c r="N11"/>
  <c r="M11"/>
  <c r="L11"/>
  <c r="K11"/>
  <c r="J11"/>
  <c r="I11"/>
  <c r="H11"/>
  <c r="G11"/>
  <c r="F11"/>
  <c r="E11"/>
  <c r="D11"/>
  <c r="C11"/>
  <c r="O10"/>
  <c r="N10"/>
  <c r="M10"/>
  <c r="L10"/>
  <c r="K10"/>
  <c r="J10"/>
  <c r="I10"/>
  <c r="H10"/>
  <c r="G10"/>
  <c r="F10"/>
  <c r="E10"/>
  <c r="D10"/>
  <c r="C10"/>
  <c r="B10"/>
  <c r="O9"/>
  <c r="N9"/>
  <c r="M9"/>
  <c r="L9"/>
  <c r="K9"/>
  <c r="J9"/>
  <c r="I9"/>
  <c r="H9"/>
  <c r="G9"/>
  <c r="F9"/>
  <c r="E9"/>
  <c r="D9"/>
  <c r="C9"/>
  <c r="O8"/>
  <c r="N8"/>
  <c r="L8"/>
  <c r="K8"/>
  <c r="J8"/>
  <c r="I8"/>
  <c r="H8"/>
  <c r="F8"/>
  <c r="E8"/>
  <c r="D8"/>
  <c r="C8"/>
  <c r="O7"/>
  <c r="N7"/>
  <c r="L7"/>
  <c r="K7"/>
  <c r="J7"/>
  <c r="I7"/>
  <c r="H7"/>
  <c r="F7"/>
  <c r="E7"/>
  <c r="D7"/>
  <c r="C7"/>
  <c r="B17" l="1"/>
  <c r="B15" s="1"/>
  <c r="B8" s="1"/>
  <c r="B7" s="1"/>
  <c r="G15"/>
  <c r="G8" s="1"/>
  <c r="G7" s="1"/>
</calcChain>
</file>

<file path=xl/sharedStrings.xml><?xml version="1.0" encoding="utf-8"?>
<sst xmlns="http://schemas.openxmlformats.org/spreadsheetml/2006/main" count="221" uniqueCount="204">
  <si>
    <t>จังหวัด</t>
  </si>
  <si>
    <t xml:space="preserve">       รวม        Total</t>
  </si>
  <si>
    <t>ประเภทการอนุญาต  Type of Permission</t>
  </si>
  <si>
    <t>Provinces</t>
  </si>
  <si>
    <t>ตลอดชีพ Permanent</t>
  </si>
  <si>
    <t xml:space="preserve">                         ทั่วไป                         General</t>
  </si>
  <si>
    <t xml:space="preserve">          ตรวจสัญชาติ          Nationality Verification</t>
  </si>
  <si>
    <t xml:space="preserve">                      นำเข้า                        New  Recruitment</t>
  </si>
  <si>
    <t xml:space="preserve">           ส่งเสริมการลงทุน       Under BOI and Other Laws</t>
  </si>
  <si>
    <t xml:space="preserve">   รวม   Total </t>
  </si>
  <si>
    <t xml:space="preserve">    ชาย      Male</t>
  </si>
  <si>
    <t>หญิง  Female</t>
  </si>
  <si>
    <t>ทั่วราชอาณาจักร</t>
  </si>
  <si>
    <t>The Whole Kingdom</t>
  </si>
  <si>
    <t>กรุงเทพมหานคร</t>
  </si>
  <si>
    <t xml:space="preserve">Bangkok </t>
  </si>
  <si>
    <t>ภูมิภาค</t>
  </si>
  <si>
    <t>Region</t>
  </si>
  <si>
    <t xml:space="preserve">   ปริมณฑล</t>
  </si>
  <si>
    <t>Vicinity</t>
  </si>
  <si>
    <t xml:space="preserve">   ภาคกลาง</t>
  </si>
  <si>
    <t>Central</t>
  </si>
  <si>
    <t xml:space="preserve">   ภาคเหนือ</t>
  </si>
  <si>
    <t>North</t>
  </si>
  <si>
    <t xml:space="preserve">   ภาคตะวันออกเฉียงเหนือ</t>
  </si>
  <si>
    <t>North - East</t>
  </si>
  <si>
    <t xml:space="preserve">   ภาคใต้</t>
  </si>
  <si>
    <t>South</t>
  </si>
  <si>
    <t>สำนักบริหารแรงงานต่างด้าว</t>
  </si>
  <si>
    <t>Office of Foreign Workers Administration</t>
  </si>
  <si>
    <t xml:space="preserve">   สจก. พื้นที่ 1-10</t>
  </si>
  <si>
    <t>Bangkok Employment Area Office 1-10</t>
  </si>
  <si>
    <t>สจก.๑</t>
  </si>
  <si>
    <t>สจก.๒</t>
  </si>
  <si>
    <t>สจก.๓</t>
  </si>
  <si>
    <t>สจก.๔</t>
  </si>
  <si>
    <t>สจก.๕</t>
  </si>
  <si>
    <t>สจก.๖</t>
  </si>
  <si>
    <t>สจก.๗</t>
  </si>
  <si>
    <t>สจก.๘</t>
  </si>
  <si>
    <t>สจก.๙</t>
  </si>
  <si>
    <t>สจก.๑๐</t>
  </si>
  <si>
    <t>ปริมณฑล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</si>
  <si>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</si>
  <si>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</si>
  <si>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</si>
  <si>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</si>
  <si>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</si>
  <si>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</si>
  <si>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</si>
  <si>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</si>
  <si>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</si>
  <si>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</si>
  <si>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</si>
  <si>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</si>
  <si>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</si>
  <si>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</si>
  <si>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</si>
  <si>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</si>
  <si>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</si>
  <si>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</si>
  <si>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</si>
  <si>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</si>
  <si>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</si>
  <si>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</si>
  <si>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</si>
  <si>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</si>
  <si>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</si>
  <si>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</si>
  <si>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</si>
  <si>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</si>
  <si>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</si>
  <si>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</si>
  <si>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</si>
  <si>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</si>
  <si>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</si>
  <si>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</si>
  <si>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</si>
  <si>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</si>
  <si>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</si>
  <si>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</si>
  <si>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</si>
  <si>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</si>
  <si>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</si>
  <si>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</si>
  <si>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</si>
  <si>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</si>
  <si>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</si>
  <si>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</si>
  <si>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</si>
  <si>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</si>
  <si>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</si>
  <si>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</si>
  <si>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</si>
  <si>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</si>
  <si>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</si>
  <si>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</si>
  <si>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</si>
  <si>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</si>
  <si>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</si>
  <si>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</si>
  <si>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</si>
  <si>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</si>
  <si>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</si>
  <si>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</si>
  <si>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</si>
  <si>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</si>
  <si>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</si>
  <si>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</si>
  <si>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</si>
  <si>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</si>
  <si>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</si>
  <si>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</si>
  <si>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</si>
  <si>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</si>
  <si>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</si>
  <si>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</si>
  <si>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</si>
  <si>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</si>
  <si>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</si>
  <si>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</si>
  <si>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</si>
  <si>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</si>
  <si>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</si>
  <si>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</si>
  <si>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</si>
  <si>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</si>
  <si>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</si>
  <si>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</si>
  <si>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</si>
  <si>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</si>
  <si>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</si>
  <si>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</si>
  <si>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</si>
  <si>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</si>
  <si>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</si>
  <si>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</si>
  <si>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</si>
  <si>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</si>
  <si>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</si>
  <si>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</si>
  <si>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</si>
  <si>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</si>
  <si>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</si>
  <si>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</si>
  <si>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</si>
  <si>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</si>
  <si>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 xml:space="preserve"> -</t>
  </si>
  <si>
    <t>Bueng 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</si>
  <si>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</si>
  <si>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</si>
  <si>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</si>
  <si>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</si>
  <si>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</si>
  <si>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</si>
  <si>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</si>
  <si>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</si>
  <si>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</si>
  <si>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</si>
  <si>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</si>
  <si>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</si>
  <si>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</si>
  <si>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</si>
  <si>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</si>
  <si>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</si>
  <si>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</si>
  <si>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</si>
  <si>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</si>
  <si>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</si>
  <si>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</si>
  <si>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</si>
  <si>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</si>
  <si>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</si>
  <si>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</si>
  <si>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</si>
  <si>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</si>
  <si>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</si>
  <si>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</si>
  <si>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</si>
  <si>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</si>
  <si>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</si>
  <si>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</si>
  <si>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</si>
  <si>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</si>
  <si>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</si>
  <si>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</si>
  <si>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</si>
  <si>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</si>
  <si>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</si>
  <si>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</si>
  <si>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</si>
  <si>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</si>
  <si>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</si>
  <si>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</si>
  <si>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</si>
  <si>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</si>
  <si>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</si>
  <si>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</si>
  <si>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</si>
  <si>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</si>
  <si>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        : สำนักบริหารแรงงานต่างด้าว กรมการจัดหางาน</t>
  </si>
  <si>
    <t>Source   : Office of Foreign Workers Administration, Department of Employment</t>
  </si>
  <si>
    <t>จำนวนคนต่างด้าวเข้าเมืองถูกกฎหมายที่ได้รับอนุญาตทำงานคงเหลืออยู่ในประเทศไทย  จำแนกตามจังหวัด ทั่วราชอาณาจักร  ณ ธันวาคม  2558</t>
  </si>
  <si>
    <t>NUMBER OF  MIGRANT WORKERS GRANTED WORK PERMITS IN THAILAND, BY PROVINCES  IN THE WHOLE KINGDOM, AS OF DECEMBER 2015</t>
  </si>
</sst>
</file>

<file path=xl/styles.xml><?xml version="1.0" encoding="utf-8"?>
<styleSheet xmlns="http://schemas.openxmlformats.org/spreadsheetml/2006/main">
  <fonts count="15">
    <font>
      <sz val="14"/>
      <name val="Cordia New"/>
      <charset val="222"/>
    </font>
    <font>
      <sz val="12"/>
      <name val="EucrosiaUPC"/>
      <family val="1"/>
    </font>
    <font>
      <b/>
      <sz val="17"/>
      <color indexed="8"/>
      <name val="AngsanaUPC"/>
      <family val="1"/>
      <charset val="222"/>
    </font>
    <font>
      <b/>
      <sz val="17"/>
      <name val="AngsanaUPC"/>
      <family val="1"/>
      <charset val="222"/>
    </font>
    <font>
      <b/>
      <sz val="16"/>
      <name val="AngsanaUPC"/>
      <family val="1"/>
      <charset val="222"/>
    </font>
    <font>
      <b/>
      <sz val="15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8"/>
      <name val="AngsanaUPC"/>
      <family val="1"/>
      <charset val="222"/>
    </font>
    <font>
      <b/>
      <sz val="14"/>
      <name val="Angsana New"/>
      <family val="1"/>
    </font>
    <font>
      <b/>
      <sz val="16"/>
      <name val="Angsana New Thai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  <charset val="222"/>
    </font>
    <font>
      <sz val="14"/>
      <name val="Angsana New Thai"/>
      <family val="1"/>
      <charset val="222"/>
    </font>
    <font>
      <sz val="14"/>
      <name val="Cordia New"/>
      <family val="2"/>
    </font>
    <font>
      <sz val="14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4" fillId="0" borderId="0"/>
  </cellStyleXfs>
  <cellXfs count="139">
    <xf numFmtId="0" fontId="0" fillId="0" borderId="0" xfId="0"/>
    <xf numFmtId="3" fontId="2" fillId="0" borderId="0" xfId="1" applyNumberFormat="1" applyFont="1" applyAlignment="1">
      <alignment horizontal="left"/>
    </xf>
    <xf numFmtId="3" fontId="3" fillId="0" borderId="0" xfId="1" applyNumberFormat="1" applyFont="1" applyAlignment="1">
      <alignment horizontal="left"/>
    </xf>
    <xf numFmtId="0" fontId="4" fillId="0" borderId="0" xfId="0" applyFont="1" applyAlignment="1">
      <alignment horizontal="left" indent="7"/>
    </xf>
    <xf numFmtId="3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5" fillId="2" borderId="3" xfId="2" applyNumberFormat="1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3" fontId="5" fillId="2" borderId="7" xfId="2" applyNumberFormat="1" applyFont="1" applyFill="1" applyBorder="1" applyAlignment="1">
      <alignment horizontal="center" vertical="center"/>
    </xf>
    <xf numFmtId="3" fontId="9" fillId="3" borderId="8" xfId="0" applyNumberFormat="1" applyFont="1" applyFill="1" applyBorder="1" applyAlignment="1"/>
    <xf numFmtId="3" fontId="4" fillId="3" borderId="8" xfId="0" applyNumberFormat="1" applyFont="1" applyFill="1" applyBorder="1" applyAlignment="1">
      <alignment horizontal="right"/>
    </xf>
    <xf numFmtId="3" fontId="4" fillId="3" borderId="2" xfId="0" applyNumberFormat="1" applyFont="1" applyFill="1" applyBorder="1" applyAlignment="1">
      <alignment horizontal="right"/>
    </xf>
    <xf numFmtId="3" fontId="4" fillId="3" borderId="9" xfId="0" applyNumberFormat="1" applyFont="1" applyFill="1" applyBorder="1" applyAlignment="1">
      <alignment horizontal="right"/>
    </xf>
    <xf numFmtId="3" fontId="9" fillId="3" borderId="9" xfId="2" applyNumberFormat="1" applyFont="1" applyFill="1" applyBorder="1" applyAlignment="1">
      <alignment horizontal="left" indent="1"/>
    </xf>
    <xf numFmtId="3" fontId="9" fillId="3" borderId="10" xfId="0" applyNumberFormat="1" applyFont="1" applyFill="1" applyBorder="1" applyAlignment="1">
      <alignment horizontal="left" vertical="top"/>
    </xf>
    <xf numFmtId="3" fontId="4" fillId="3" borderId="10" xfId="0" applyNumberFormat="1" applyFont="1" applyFill="1" applyBorder="1" applyAlignment="1">
      <alignment horizontal="right" vertical="top"/>
    </xf>
    <xf numFmtId="3" fontId="4" fillId="3" borderId="11" xfId="0" applyNumberFormat="1" applyFont="1" applyFill="1" applyBorder="1" applyAlignment="1">
      <alignment horizontal="right" vertical="top"/>
    </xf>
    <xf numFmtId="3" fontId="4" fillId="3" borderId="12" xfId="0" applyNumberFormat="1" applyFont="1" applyFill="1" applyBorder="1" applyAlignment="1">
      <alignment horizontal="right" vertical="top"/>
    </xf>
    <xf numFmtId="3" fontId="9" fillId="3" borderId="12" xfId="2" applyNumberFormat="1" applyFont="1" applyFill="1" applyBorder="1" applyAlignment="1">
      <alignment horizontal="left" indent="1"/>
    </xf>
    <xf numFmtId="3" fontId="9" fillId="3" borderId="4" xfId="0" applyNumberFormat="1" applyFont="1" applyFill="1" applyBorder="1" applyAlignment="1">
      <alignment horizontal="left" vertical="top"/>
    </xf>
    <xf numFmtId="3" fontId="4" fillId="3" borderId="4" xfId="0" applyNumberFormat="1" applyFont="1" applyFill="1" applyBorder="1" applyAlignment="1">
      <alignment horizontal="right" vertical="top"/>
    </xf>
    <xf numFmtId="3" fontId="4" fillId="3" borderId="7" xfId="0" applyNumberFormat="1" applyFont="1" applyFill="1" applyBorder="1" applyAlignment="1">
      <alignment horizontal="right" vertical="top"/>
    </xf>
    <xf numFmtId="3" fontId="4" fillId="3" borderId="6" xfId="0" applyNumberFormat="1" applyFont="1" applyFill="1" applyBorder="1" applyAlignment="1">
      <alignment horizontal="right" vertical="top"/>
    </xf>
    <xf numFmtId="3" fontId="9" fillId="3" borderId="6" xfId="2" applyNumberFormat="1" applyFont="1" applyFill="1" applyBorder="1" applyAlignment="1">
      <alignment horizontal="left" indent="1"/>
    </xf>
    <xf numFmtId="3" fontId="10" fillId="0" borderId="13" xfId="0" applyNumberFormat="1" applyFont="1" applyBorder="1" applyAlignment="1">
      <alignment horizontal="left" vertical="top"/>
    </xf>
    <xf numFmtId="3" fontId="6" fillId="4" borderId="13" xfId="0" applyNumberFormat="1" applyFont="1" applyFill="1" applyBorder="1" applyAlignment="1">
      <alignment horizontal="right" vertical="top"/>
    </xf>
    <xf numFmtId="3" fontId="6" fillId="0" borderId="13" xfId="0" applyNumberFormat="1" applyFont="1" applyBorder="1" applyAlignment="1">
      <alignment horizontal="right" vertical="top"/>
    </xf>
    <xf numFmtId="3" fontId="6" fillId="0" borderId="14" xfId="0" applyNumberFormat="1" applyFont="1" applyBorder="1" applyAlignment="1">
      <alignment horizontal="right" vertical="top"/>
    </xf>
    <xf numFmtId="3" fontId="6" fillId="0" borderId="15" xfId="0" applyNumberFormat="1" applyFont="1" applyBorder="1" applyAlignment="1">
      <alignment horizontal="right" vertical="top"/>
    </xf>
    <xf numFmtId="3" fontId="10" fillId="0" borderId="15" xfId="2" applyNumberFormat="1" applyFont="1" applyBorder="1" applyAlignment="1">
      <alignment horizontal="left" indent="1"/>
    </xf>
    <xf numFmtId="3" fontId="10" fillId="0" borderId="16" xfId="0" applyNumberFormat="1" applyFont="1" applyBorder="1" applyAlignment="1">
      <alignment horizontal="left" vertical="top"/>
    </xf>
    <xf numFmtId="3" fontId="6" fillId="4" borderId="16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3" fontId="6" fillId="0" borderId="18" xfId="0" applyNumberFormat="1" applyFont="1" applyBorder="1" applyAlignment="1">
      <alignment horizontal="right" vertical="top"/>
    </xf>
    <xf numFmtId="3" fontId="10" fillId="0" borderId="18" xfId="2" applyNumberFormat="1" applyFont="1" applyBorder="1" applyAlignment="1">
      <alignment horizontal="left" indent="1"/>
    </xf>
    <xf numFmtId="3" fontId="10" fillId="5" borderId="8" xfId="0" applyNumberFormat="1" applyFont="1" applyFill="1" applyBorder="1" applyAlignment="1">
      <alignment horizontal="left" vertical="top"/>
    </xf>
    <xf numFmtId="3" fontId="6" fillId="5" borderId="8" xfId="0" applyNumberFormat="1" applyFont="1" applyFill="1" applyBorder="1" applyAlignment="1">
      <alignment horizontal="right" vertical="top"/>
    </xf>
    <xf numFmtId="3" fontId="6" fillId="5" borderId="2" xfId="0" applyNumberFormat="1" applyFont="1" applyFill="1" applyBorder="1" applyAlignment="1">
      <alignment horizontal="right" vertical="top"/>
    </xf>
    <xf numFmtId="3" fontId="6" fillId="5" borderId="9" xfId="0" applyNumberFormat="1" applyFont="1" applyFill="1" applyBorder="1" applyAlignment="1">
      <alignment horizontal="right" vertical="top"/>
    </xf>
    <xf numFmtId="3" fontId="10" fillId="5" borderId="9" xfId="2" applyNumberFormat="1" applyFont="1" applyFill="1" applyBorder="1" applyAlignment="1">
      <alignment horizontal="left" indent="1"/>
    </xf>
    <xf numFmtId="3" fontId="10" fillId="0" borderId="19" xfId="0" applyNumberFormat="1" applyFont="1" applyBorder="1" applyAlignment="1">
      <alignment horizontal="left" vertical="top" indent="1"/>
    </xf>
    <xf numFmtId="3" fontId="6" fillId="4" borderId="19" xfId="0" applyNumberFormat="1" applyFont="1" applyFill="1" applyBorder="1" applyAlignment="1">
      <alignment horizontal="right" vertical="top"/>
    </xf>
    <xf numFmtId="3" fontId="6" fillId="0" borderId="19" xfId="0" applyNumberFormat="1" applyFont="1" applyBorder="1" applyAlignment="1">
      <alignment horizontal="right" vertical="top"/>
    </xf>
    <xf numFmtId="3" fontId="11" fillId="0" borderId="19" xfId="0" applyNumberFormat="1" applyFont="1" applyBorder="1" applyAlignment="1">
      <alignment horizontal="right" vertical="top"/>
    </xf>
    <xf numFmtId="3" fontId="6" fillId="0" borderId="20" xfId="0" applyNumberFormat="1" applyFont="1" applyBorder="1" applyAlignment="1">
      <alignment horizontal="right" vertical="top"/>
    </xf>
    <xf numFmtId="3" fontId="11" fillId="0" borderId="21" xfId="0" applyNumberFormat="1" applyFont="1" applyBorder="1" applyAlignment="1">
      <alignment horizontal="right" vertical="top"/>
    </xf>
    <xf numFmtId="3" fontId="10" fillId="0" borderId="21" xfId="2" applyNumberFormat="1" applyFont="1" applyBorder="1" applyAlignment="1">
      <alignment horizontal="left" vertical="top" wrapText="1" indent="1"/>
    </xf>
    <xf numFmtId="3" fontId="6" fillId="0" borderId="22" xfId="0" applyNumberFormat="1" applyFont="1" applyBorder="1" applyAlignment="1">
      <alignment horizontal="left" vertical="top"/>
    </xf>
    <xf numFmtId="3" fontId="6" fillId="4" borderId="22" xfId="0" applyNumberFormat="1" applyFont="1" applyFill="1" applyBorder="1" applyAlignment="1">
      <alignment horizontal="right" vertical="top"/>
    </xf>
    <xf numFmtId="3" fontId="6" fillId="0" borderId="22" xfId="0" applyNumberFormat="1" applyFont="1" applyBorder="1" applyAlignment="1">
      <alignment horizontal="right" vertical="top"/>
    </xf>
    <xf numFmtId="3" fontId="6" fillId="0" borderId="23" xfId="0" applyNumberFormat="1" applyFont="1" applyBorder="1" applyAlignment="1">
      <alignment horizontal="right" vertical="top"/>
    </xf>
    <xf numFmtId="3" fontId="6" fillId="0" borderId="23" xfId="2" applyNumberFormat="1" applyFont="1" applyBorder="1" applyAlignment="1">
      <alignment horizontal="left" vertical="top" wrapText="1" indent="1"/>
    </xf>
    <xf numFmtId="0" fontId="10" fillId="0" borderId="24" xfId="0" applyNumberFormat="1" applyFont="1" applyBorder="1" applyAlignment="1">
      <alignment horizontal="left" vertical="top"/>
    </xf>
    <xf numFmtId="3" fontId="6" fillId="0" borderId="24" xfId="0" applyNumberFormat="1" applyFont="1" applyBorder="1" applyAlignment="1">
      <alignment horizontal="right" vertical="top"/>
    </xf>
    <xf numFmtId="3" fontId="6" fillId="0" borderId="25" xfId="0" applyNumberFormat="1" applyFont="1" applyBorder="1" applyAlignment="1">
      <alignment horizontal="right" vertical="top"/>
    </xf>
    <xf numFmtId="3" fontId="10" fillId="0" borderId="25" xfId="2" applyNumberFormat="1" applyFont="1" applyBorder="1" applyAlignment="1">
      <alignment horizontal="left" indent="1"/>
    </xf>
    <xf numFmtId="0" fontId="10" fillId="0" borderId="14" xfId="0" applyNumberFormat="1" applyFont="1" applyBorder="1" applyAlignment="1">
      <alignment horizontal="left" vertical="top"/>
    </xf>
    <xf numFmtId="0" fontId="0" fillId="0" borderId="26" xfId="0" applyBorder="1"/>
    <xf numFmtId="3" fontId="10" fillId="0" borderId="14" xfId="0" applyNumberFormat="1" applyFont="1" applyBorder="1" applyAlignment="1">
      <alignment horizontal="left" vertical="top"/>
    </xf>
    <xf numFmtId="3" fontId="10" fillId="0" borderId="27" xfId="0" applyNumberFormat="1" applyFont="1" applyBorder="1" applyAlignment="1">
      <alignment horizontal="lef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3" fontId="10" fillId="0" borderId="28" xfId="2" applyNumberFormat="1" applyFont="1" applyBorder="1" applyAlignment="1">
      <alignment horizontal="left" indent="1"/>
    </xf>
    <xf numFmtId="3" fontId="10" fillId="0" borderId="11" xfId="0" applyNumberFormat="1" applyFont="1" applyBorder="1" applyAlignment="1">
      <alignment horizontal="left" vertical="top"/>
    </xf>
    <xf numFmtId="3" fontId="6" fillId="0" borderId="11" xfId="0" applyNumberFormat="1" applyFont="1" applyBorder="1" applyAlignment="1">
      <alignment horizontal="right" vertical="top"/>
    </xf>
    <xf numFmtId="3" fontId="6" fillId="0" borderId="12" xfId="0" applyNumberFormat="1" applyFont="1" applyBorder="1" applyAlignment="1">
      <alignment horizontal="right" vertical="top"/>
    </xf>
    <xf numFmtId="3" fontId="10" fillId="0" borderId="12" xfId="2" applyNumberFormat="1" applyFont="1" applyBorder="1" applyAlignment="1">
      <alignment horizontal="left" indent="1"/>
    </xf>
    <xf numFmtId="3" fontId="10" fillId="0" borderId="29" xfId="0" applyNumberFormat="1" applyFont="1" applyBorder="1" applyAlignment="1">
      <alignment horizontal="left" vertical="top"/>
    </xf>
    <xf numFmtId="3" fontId="6" fillId="0" borderId="29" xfId="0" applyNumberFormat="1" applyFont="1" applyBorder="1" applyAlignment="1">
      <alignment horizontal="right" vertical="top"/>
    </xf>
    <xf numFmtId="3" fontId="6" fillId="0" borderId="30" xfId="0" applyNumberFormat="1" applyFont="1" applyBorder="1" applyAlignment="1">
      <alignment horizontal="right" vertical="top"/>
    </xf>
    <xf numFmtId="3" fontId="6" fillId="0" borderId="31" xfId="0" applyNumberFormat="1" applyFont="1" applyBorder="1" applyAlignment="1">
      <alignment horizontal="right" vertical="top"/>
    </xf>
    <xf numFmtId="3" fontId="10" fillId="0" borderId="31" xfId="2" applyNumberFormat="1" applyFont="1" applyBorder="1" applyAlignment="1">
      <alignment horizontal="left" indent="1"/>
    </xf>
    <xf numFmtId="3" fontId="10" fillId="5" borderId="32" xfId="0" applyNumberFormat="1" applyFont="1" applyFill="1" applyBorder="1" applyAlignment="1">
      <alignment horizontal="center" vertical="top"/>
    </xf>
    <xf numFmtId="3" fontId="6" fillId="5" borderId="32" xfId="0" applyNumberFormat="1" applyFont="1" applyFill="1" applyBorder="1" applyAlignment="1">
      <alignment horizontal="right" vertical="top"/>
    </xf>
    <xf numFmtId="3" fontId="6" fillId="5" borderId="33" xfId="0" applyNumberFormat="1" applyFont="1" applyFill="1" applyBorder="1" applyAlignment="1">
      <alignment horizontal="right" vertical="top"/>
    </xf>
    <xf numFmtId="3" fontId="6" fillId="5" borderId="34" xfId="0" applyNumberFormat="1" applyFont="1" applyFill="1" applyBorder="1" applyAlignment="1">
      <alignment horizontal="right" vertical="top"/>
    </xf>
    <xf numFmtId="3" fontId="10" fillId="5" borderId="34" xfId="2" applyNumberFormat="1" applyFont="1" applyFill="1" applyBorder="1" applyAlignment="1">
      <alignment horizontal="left" indent="1"/>
    </xf>
    <xf numFmtId="3" fontId="10" fillId="0" borderId="35" xfId="0" applyNumberFormat="1" applyFont="1" applyBorder="1" applyAlignment="1">
      <alignment horizontal="left"/>
    </xf>
    <xf numFmtId="3" fontId="6" fillId="4" borderId="35" xfId="0" applyNumberFormat="1" applyFont="1" applyFill="1" applyBorder="1" applyAlignment="1">
      <alignment horizontal="right"/>
    </xf>
    <xf numFmtId="3" fontId="6" fillId="0" borderId="35" xfId="0" applyNumberFormat="1" applyFont="1" applyBorder="1" applyAlignment="1">
      <alignment horizontal="right"/>
    </xf>
    <xf numFmtId="3" fontId="11" fillId="0" borderId="35" xfId="0" applyNumberFormat="1" applyFont="1" applyBorder="1" applyAlignment="1">
      <alignment horizontal="right"/>
    </xf>
    <xf numFmtId="3" fontId="6" fillId="0" borderId="36" xfId="0" applyNumberFormat="1" applyFont="1" applyBorder="1" applyAlignment="1">
      <alignment horizontal="right"/>
    </xf>
    <xf numFmtId="3" fontId="11" fillId="0" borderId="37" xfId="0" applyNumberFormat="1" applyFont="1" applyBorder="1" applyAlignment="1">
      <alignment horizontal="right"/>
    </xf>
    <xf numFmtId="3" fontId="10" fillId="0" borderId="37" xfId="2" applyNumberFormat="1" applyFont="1" applyBorder="1" applyAlignment="1">
      <alignment horizontal="left" indent="1"/>
    </xf>
    <xf numFmtId="3" fontId="11" fillId="0" borderId="13" xfId="0" applyNumberFormat="1" applyFont="1" applyBorder="1" applyAlignment="1">
      <alignment horizontal="right" vertical="top"/>
    </xf>
    <xf numFmtId="3" fontId="11" fillId="0" borderId="15" xfId="0" applyNumberFormat="1" applyFont="1" applyBorder="1" applyAlignment="1">
      <alignment horizontal="right" vertical="top"/>
    </xf>
    <xf numFmtId="3" fontId="10" fillId="0" borderId="38" xfId="0" applyNumberFormat="1" applyFont="1" applyBorder="1" applyAlignment="1">
      <alignment horizontal="left" vertical="top"/>
    </xf>
    <xf numFmtId="3" fontId="6" fillId="4" borderId="38" xfId="0" applyNumberFormat="1" applyFont="1" applyFill="1" applyBorder="1" applyAlignment="1">
      <alignment horizontal="right" vertical="top"/>
    </xf>
    <xf numFmtId="3" fontId="6" fillId="0" borderId="38" xfId="0" applyNumberFormat="1" applyFont="1" applyBorder="1" applyAlignment="1">
      <alignment horizontal="right" vertical="top"/>
    </xf>
    <xf numFmtId="3" fontId="11" fillId="0" borderId="38" xfId="0" applyNumberFormat="1" applyFont="1" applyBorder="1" applyAlignment="1">
      <alignment horizontal="right" vertical="top"/>
    </xf>
    <xf numFmtId="3" fontId="11" fillId="0" borderId="23" xfId="0" applyNumberFormat="1" applyFont="1" applyBorder="1" applyAlignment="1">
      <alignment horizontal="right" vertical="top"/>
    </xf>
    <xf numFmtId="3" fontId="10" fillId="0" borderId="23" xfId="2" applyNumberFormat="1" applyFont="1" applyBorder="1" applyAlignment="1">
      <alignment horizontal="left" indent="1"/>
    </xf>
    <xf numFmtId="3" fontId="10" fillId="0" borderId="35" xfId="0" applyNumberFormat="1" applyFont="1" applyBorder="1" applyAlignment="1">
      <alignment horizontal="left" vertical="top"/>
    </xf>
    <xf numFmtId="3" fontId="6" fillId="4" borderId="35" xfId="0" applyNumberFormat="1" applyFont="1" applyFill="1" applyBorder="1" applyAlignment="1">
      <alignment horizontal="right" vertical="top"/>
    </xf>
    <xf numFmtId="3" fontId="6" fillId="0" borderId="35" xfId="0" applyNumberFormat="1" applyFont="1" applyBorder="1" applyAlignment="1">
      <alignment horizontal="right" vertical="top"/>
    </xf>
    <xf numFmtId="3" fontId="11" fillId="0" borderId="35" xfId="0" applyNumberFormat="1" applyFont="1" applyBorder="1" applyAlignment="1">
      <alignment horizontal="right" vertical="top"/>
    </xf>
    <xf numFmtId="3" fontId="6" fillId="0" borderId="36" xfId="0" applyNumberFormat="1" applyFont="1" applyBorder="1" applyAlignment="1">
      <alignment horizontal="right" vertical="top"/>
    </xf>
    <xf numFmtId="3" fontId="11" fillId="0" borderId="37" xfId="0" applyNumberFormat="1" applyFont="1" applyBorder="1" applyAlignment="1">
      <alignment horizontal="right" vertical="top"/>
    </xf>
    <xf numFmtId="3" fontId="10" fillId="0" borderId="10" xfId="0" applyNumberFormat="1" applyFont="1" applyBorder="1" applyAlignment="1">
      <alignment horizontal="left" vertical="top"/>
    </xf>
    <xf numFmtId="3" fontId="6" fillId="4" borderId="10" xfId="0" applyNumberFormat="1" applyFont="1" applyFill="1" applyBorder="1" applyAlignment="1">
      <alignment horizontal="right" vertical="top"/>
    </xf>
    <xf numFmtId="3" fontId="6" fillId="0" borderId="10" xfId="0" applyNumberFormat="1" applyFont="1" applyBorder="1" applyAlignment="1">
      <alignment horizontal="right" vertical="top"/>
    </xf>
    <xf numFmtId="3" fontId="11" fillId="0" borderId="10" xfId="0" applyNumberFormat="1" applyFont="1" applyBorder="1" applyAlignment="1">
      <alignment horizontal="right" vertical="top"/>
    </xf>
    <xf numFmtId="3" fontId="11" fillId="0" borderId="12" xfId="0" applyNumberFormat="1" applyFont="1" applyBorder="1" applyAlignment="1">
      <alignment horizontal="right" vertical="top"/>
    </xf>
    <xf numFmtId="3" fontId="10" fillId="5" borderId="38" xfId="0" applyNumberFormat="1" applyFont="1" applyFill="1" applyBorder="1" applyAlignment="1">
      <alignment horizontal="center" vertical="top"/>
    </xf>
    <xf numFmtId="3" fontId="6" fillId="5" borderId="38" xfId="0" applyNumberFormat="1" applyFont="1" applyFill="1" applyBorder="1" applyAlignment="1">
      <alignment horizontal="right" vertical="top"/>
    </xf>
    <xf numFmtId="3" fontId="6" fillId="5" borderId="22" xfId="0" applyNumberFormat="1" applyFont="1" applyFill="1" applyBorder="1" applyAlignment="1">
      <alignment horizontal="right" vertical="top"/>
    </xf>
    <xf numFmtId="3" fontId="6" fillId="5" borderId="23" xfId="0" applyNumberFormat="1" applyFont="1" applyFill="1" applyBorder="1" applyAlignment="1">
      <alignment horizontal="right" vertical="top"/>
    </xf>
    <xf numFmtId="3" fontId="10" fillId="5" borderId="23" xfId="2" applyNumberFormat="1" applyFont="1" applyFill="1" applyBorder="1" applyAlignment="1">
      <alignment horizontal="left" indent="1"/>
    </xf>
    <xf numFmtId="3" fontId="10" fillId="0" borderId="39" xfId="0" applyNumberFormat="1" applyFont="1" applyBorder="1" applyAlignment="1">
      <alignment horizontal="left" vertical="top"/>
    </xf>
    <xf numFmtId="3" fontId="6" fillId="4" borderId="39" xfId="0" applyNumberFormat="1" applyFont="1" applyFill="1" applyBorder="1" applyAlignment="1">
      <alignment horizontal="right" vertical="top"/>
    </xf>
    <xf numFmtId="3" fontId="6" fillId="0" borderId="39" xfId="0" applyNumberFormat="1" applyFont="1" applyBorder="1" applyAlignment="1">
      <alignment horizontal="right" vertical="top"/>
    </xf>
    <xf numFmtId="3" fontId="11" fillId="0" borderId="39" xfId="0" applyNumberFormat="1" applyFont="1" applyBorder="1" applyAlignment="1">
      <alignment horizontal="right" vertical="top"/>
    </xf>
    <xf numFmtId="3" fontId="6" fillId="0" borderId="40" xfId="0" applyNumberFormat="1" applyFont="1" applyBorder="1" applyAlignment="1">
      <alignment horizontal="right" vertical="top"/>
    </xf>
    <xf numFmtId="3" fontId="11" fillId="0" borderId="41" xfId="0" applyNumberFormat="1" applyFont="1" applyBorder="1" applyAlignment="1">
      <alignment horizontal="right" vertical="top"/>
    </xf>
    <xf numFmtId="3" fontId="10" fillId="0" borderId="41" xfId="2" applyNumberFormat="1" applyFont="1" applyBorder="1" applyAlignment="1">
      <alignment horizontal="left" indent="1"/>
    </xf>
    <xf numFmtId="3" fontId="11" fillId="0" borderId="16" xfId="0" applyNumberFormat="1" applyFont="1" applyBorder="1" applyAlignment="1">
      <alignment horizontal="right" vertical="top"/>
    </xf>
    <xf numFmtId="3" fontId="11" fillId="0" borderId="18" xfId="0" applyNumberFormat="1" applyFont="1" applyBorder="1" applyAlignment="1">
      <alignment horizontal="right" vertical="top"/>
    </xf>
    <xf numFmtId="3" fontId="10" fillId="0" borderId="42" xfId="0" applyNumberFormat="1" applyFont="1" applyBorder="1" applyAlignment="1">
      <alignment horizontal="left" vertical="top"/>
    </xf>
    <xf numFmtId="3" fontId="6" fillId="4" borderId="42" xfId="0" applyNumberFormat="1" applyFont="1" applyFill="1" applyBorder="1" applyAlignment="1">
      <alignment horizontal="right" vertical="top"/>
    </xf>
    <xf numFmtId="3" fontId="6" fillId="0" borderId="42" xfId="0" applyNumberFormat="1" applyFont="1" applyBorder="1" applyAlignment="1">
      <alignment horizontal="right" vertical="top"/>
    </xf>
    <xf numFmtId="3" fontId="11" fillId="0" borderId="42" xfId="0" applyNumberFormat="1" applyFont="1" applyBorder="1" applyAlignment="1">
      <alignment horizontal="right" vertical="top"/>
    </xf>
    <xf numFmtId="3" fontId="11" fillId="0" borderId="28" xfId="0" applyNumberFormat="1" applyFont="1" applyBorder="1" applyAlignment="1">
      <alignment horizontal="right" vertical="top"/>
    </xf>
    <xf numFmtId="3" fontId="12" fillId="0" borderId="0" xfId="0" applyNumberFormat="1" applyFont="1"/>
    <xf numFmtId="0" fontId="13" fillId="0" borderId="0" xfId="0" applyFont="1"/>
  </cellXfs>
  <cellStyles count="4">
    <cellStyle name="Normal_Book2" xfId="3"/>
    <cellStyle name="Normal_E_FORM" xfId="1"/>
    <cellStyle name="Normal_E_FORM4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1"/>
  <sheetViews>
    <sheetView showGridLines="0" tabSelected="1" view="pageBreakPreview" zoomScaleNormal="70" zoomScaleSheetLayoutView="100" workbookViewId="0">
      <selection activeCell="A4" sqref="A4:A6"/>
    </sheetView>
  </sheetViews>
  <sheetFormatPr defaultRowHeight="21.75"/>
  <cols>
    <col min="1" max="1" width="24.85546875" customWidth="1"/>
    <col min="2" max="2" width="10.7109375" customWidth="1"/>
    <col min="3" max="3" width="12" customWidth="1"/>
    <col min="4" max="12" width="8.140625" customWidth="1"/>
    <col min="13" max="15" width="7.85546875" customWidth="1"/>
    <col min="16" max="16" width="24.140625" customWidth="1"/>
  </cols>
  <sheetData>
    <row r="1" spans="1:16" ht="25.5">
      <c r="A1" s="1" t="s">
        <v>202</v>
      </c>
    </row>
    <row r="2" spans="1:16" ht="25.5">
      <c r="A2" s="2" t="s">
        <v>203</v>
      </c>
    </row>
    <row r="3" spans="1:16" ht="23.25">
      <c r="A3" s="3"/>
    </row>
    <row r="4" spans="1:16" ht="25.5" customHeight="1">
      <c r="A4" s="4" t="s">
        <v>0</v>
      </c>
      <c r="B4" s="5" t="s">
        <v>1</v>
      </c>
      <c r="C4" s="6" t="s">
        <v>2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 t="s">
        <v>3</v>
      </c>
    </row>
    <row r="5" spans="1:16" ht="63" customHeight="1">
      <c r="A5" s="8"/>
      <c r="B5" s="9"/>
      <c r="C5" s="10" t="s">
        <v>4</v>
      </c>
      <c r="D5" s="11" t="s">
        <v>5</v>
      </c>
      <c r="E5" s="12"/>
      <c r="F5" s="13"/>
      <c r="G5" s="11" t="s">
        <v>6</v>
      </c>
      <c r="H5" s="12"/>
      <c r="I5" s="13"/>
      <c r="J5" s="14" t="s">
        <v>7</v>
      </c>
      <c r="K5" s="15"/>
      <c r="L5" s="16"/>
      <c r="M5" s="11" t="s">
        <v>8</v>
      </c>
      <c r="N5" s="12"/>
      <c r="O5" s="13"/>
      <c r="P5" s="17"/>
    </row>
    <row r="6" spans="1:16" ht="45" customHeight="1">
      <c r="A6" s="18"/>
      <c r="B6" s="19"/>
      <c r="C6" s="20"/>
      <c r="D6" s="21" t="s">
        <v>9</v>
      </c>
      <c r="E6" s="21" t="s">
        <v>10</v>
      </c>
      <c r="F6" s="21" t="s">
        <v>11</v>
      </c>
      <c r="G6" s="21" t="s">
        <v>9</v>
      </c>
      <c r="H6" s="21" t="s">
        <v>10</v>
      </c>
      <c r="I6" s="21" t="s">
        <v>11</v>
      </c>
      <c r="J6" s="21" t="s">
        <v>9</v>
      </c>
      <c r="K6" s="21" t="s">
        <v>10</v>
      </c>
      <c r="L6" s="21" t="s">
        <v>11</v>
      </c>
      <c r="M6" s="21" t="s">
        <v>9</v>
      </c>
      <c r="N6" s="21" t="s">
        <v>10</v>
      </c>
      <c r="O6" s="21" t="s">
        <v>11</v>
      </c>
      <c r="P6" s="22"/>
    </row>
    <row r="7" spans="1:16" ht="23.25">
      <c r="A7" s="23" t="s">
        <v>12</v>
      </c>
      <c r="B7" s="24">
        <f>SUM(B8:B9)</f>
        <v>1414412</v>
      </c>
      <c r="C7" s="24">
        <f>SUM(C8:C9)</f>
        <v>495</v>
      </c>
      <c r="D7" s="24">
        <f>SUM(D8:D9)</f>
        <v>104208</v>
      </c>
      <c r="E7" s="24">
        <f t="shared" ref="E7:O7" si="0">SUM(E8:E9)</f>
        <v>75594</v>
      </c>
      <c r="F7" s="24">
        <f t="shared" si="0"/>
        <v>28614</v>
      </c>
      <c r="G7" s="24">
        <f>SUM(G8:G9)</f>
        <v>989374</v>
      </c>
      <c r="H7" s="24">
        <f>SUM(H8:H9)</f>
        <v>562188</v>
      </c>
      <c r="I7" s="24">
        <f>SUM(I8:I9)</f>
        <v>427186</v>
      </c>
      <c r="J7" s="24">
        <f t="shared" si="0"/>
        <v>279311</v>
      </c>
      <c r="K7" s="24">
        <f t="shared" si="0"/>
        <v>169815</v>
      </c>
      <c r="L7" s="24">
        <f t="shared" si="0"/>
        <v>109496</v>
      </c>
      <c r="M7" s="25">
        <f t="shared" si="0"/>
        <v>41024</v>
      </c>
      <c r="N7" s="26">
        <f t="shared" si="0"/>
        <v>37594</v>
      </c>
      <c r="O7" s="26">
        <f t="shared" si="0"/>
        <v>3430</v>
      </c>
      <c r="P7" s="27" t="s">
        <v>13</v>
      </c>
    </row>
    <row r="8" spans="1:16" ht="23.25">
      <c r="A8" s="28" t="s">
        <v>14</v>
      </c>
      <c r="B8" s="29">
        <f>SUM(B15)</f>
        <v>196028</v>
      </c>
      <c r="C8" s="29">
        <f>SUM(C15)</f>
        <v>1</v>
      </c>
      <c r="D8" s="29">
        <f>SUM(D15)</f>
        <v>54061</v>
      </c>
      <c r="E8" s="29">
        <f t="shared" ref="E8:O8" si="1">SUM(E15)</f>
        <v>41481</v>
      </c>
      <c r="F8" s="29">
        <f t="shared" si="1"/>
        <v>12580</v>
      </c>
      <c r="G8" s="29">
        <f>SUM(G15)</f>
        <v>63138</v>
      </c>
      <c r="H8" s="29">
        <f>SUM(H15)</f>
        <v>34449</v>
      </c>
      <c r="I8" s="29">
        <f>SUM(I15)</f>
        <v>28689</v>
      </c>
      <c r="J8" s="29">
        <f t="shared" si="1"/>
        <v>50934</v>
      </c>
      <c r="K8" s="29">
        <f t="shared" si="1"/>
        <v>36064</v>
      </c>
      <c r="L8" s="29">
        <f t="shared" si="1"/>
        <v>14870</v>
      </c>
      <c r="M8" s="30">
        <f t="shared" si="1"/>
        <v>27894</v>
      </c>
      <c r="N8" s="31">
        <f t="shared" si="1"/>
        <v>25478</v>
      </c>
      <c r="O8" s="31">
        <f t="shared" si="1"/>
        <v>2416</v>
      </c>
      <c r="P8" s="32" t="s">
        <v>15</v>
      </c>
    </row>
    <row r="9" spans="1:16" ht="23.25">
      <c r="A9" s="33" t="s">
        <v>16</v>
      </c>
      <c r="B9" s="34">
        <f>SUM(B10:B14)</f>
        <v>1218384</v>
      </c>
      <c r="C9" s="34">
        <f>SUM(C10:C14)</f>
        <v>494</v>
      </c>
      <c r="D9" s="34">
        <f>SUM(D10:D14)</f>
        <v>50147</v>
      </c>
      <c r="E9" s="34">
        <f t="shared" ref="E9:O9" si="2">SUM(E10:E14)</f>
        <v>34113</v>
      </c>
      <c r="F9" s="34">
        <f t="shared" si="2"/>
        <v>16034</v>
      </c>
      <c r="G9" s="34">
        <f>SUM(G10:G14)</f>
        <v>926236</v>
      </c>
      <c r="H9" s="34">
        <f>SUM(H10:H14)</f>
        <v>527739</v>
      </c>
      <c r="I9" s="34">
        <f>SUM(I10:I14)</f>
        <v>398497</v>
      </c>
      <c r="J9" s="34">
        <f t="shared" si="2"/>
        <v>228377</v>
      </c>
      <c r="K9" s="34">
        <f t="shared" si="2"/>
        <v>133751</v>
      </c>
      <c r="L9" s="34">
        <f t="shared" si="2"/>
        <v>94626</v>
      </c>
      <c r="M9" s="35">
        <f t="shared" si="2"/>
        <v>13130</v>
      </c>
      <c r="N9" s="36">
        <f t="shared" si="2"/>
        <v>12116</v>
      </c>
      <c r="O9" s="36">
        <f t="shared" si="2"/>
        <v>1014</v>
      </c>
      <c r="P9" s="37" t="s">
        <v>17</v>
      </c>
    </row>
    <row r="10" spans="1:16">
      <c r="A10" s="38" t="s">
        <v>18</v>
      </c>
      <c r="B10" s="39">
        <f>B28</f>
        <v>455265</v>
      </c>
      <c r="C10" s="40">
        <f>C28</f>
        <v>0</v>
      </c>
      <c r="D10" s="40">
        <f>D28</f>
        <v>10544</v>
      </c>
      <c r="E10" s="40">
        <f t="shared" ref="E10:O10" si="3">E28</f>
        <v>7717</v>
      </c>
      <c r="F10" s="40">
        <f t="shared" si="3"/>
        <v>2827</v>
      </c>
      <c r="G10" s="40">
        <f>G28</f>
        <v>360151</v>
      </c>
      <c r="H10" s="40">
        <f>H28</f>
        <v>208683</v>
      </c>
      <c r="I10" s="40">
        <f>I28</f>
        <v>151468</v>
      </c>
      <c r="J10" s="40">
        <f t="shared" si="3"/>
        <v>83306</v>
      </c>
      <c r="K10" s="40">
        <f t="shared" si="3"/>
        <v>49291</v>
      </c>
      <c r="L10" s="40">
        <f t="shared" si="3"/>
        <v>34015</v>
      </c>
      <c r="M10" s="41">
        <f t="shared" si="3"/>
        <v>1264</v>
      </c>
      <c r="N10" s="42">
        <f t="shared" si="3"/>
        <v>1174</v>
      </c>
      <c r="O10" s="42">
        <f t="shared" si="3"/>
        <v>90</v>
      </c>
      <c r="P10" s="43" t="s">
        <v>19</v>
      </c>
    </row>
    <row r="11" spans="1:16">
      <c r="A11" s="38" t="s">
        <v>20</v>
      </c>
      <c r="B11" s="39">
        <f>B34</f>
        <v>271483</v>
      </c>
      <c r="C11" s="40">
        <f>C34</f>
        <v>0</v>
      </c>
      <c r="D11" s="40">
        <f>D34</f>
        <v>13638</v>
      </c>
      <c r="E11" s="40">
        <f t="shared" ref="E11:O11" si="4">E34</f>
        <v>9533</v>
      </c>
      <c r="F11" s="40">
        <f t="shared" si="4"/>
        <v>4105</v>
      </c>
      <c r="G11" s="40">
        <f>G34</f>
        <v>165226</v>
      </c>
      <c r="H11" s="40">
        <f>H34</f>
        <v>94777</v>
      </c>
      <c r="I11" s="40">
        <f>I34</f>
        <v>70449</v>
      </c>
      <c r="J11" s="40">
        <f t="shared" si="4"/>
        <v>82741</v>
      </c>
      <c r="K11" s="40">
        <f t="shared" si="4"/>
        <v>48439</v>
      </c>
      <c r="L11" s="40">
        <f t="shared" si="4"/>
        <v>34302</v>
      </c>
      <c r="M11" s="41">
        <f t="shared" si="4"/>
        <v>9878</v>
      </c>
      <c r="N11" s="42">
        <f t="shared" si="4"/>
        <v>9285</v>
      </c>
      <c r="O11" s="42">
        <f t="shared" si="4"/>
        <v>593</v>
      </c>
      <c r="P11" s="43" t="s">
        <v>21</v>
      </c>
    </row>
    <row r="12" spans="1:16">
      <c r="A12" s="38" t="s">
        <v>22</v>
      </c>
      <c r="B12" s="39">
        <f>B55</f>
        <v>164166</v>
      </c>
      <c r="C12" s="40">
        <f>C55</f>
        <v>3</v>
      </c>
      <c r="D12" s="40">
        <f>D55</f>
        <v>7489</v>
      </c>
      <c r="E12" s="40">
        <f t="shared" ref="E12:O12" si="5">E55</f>
        <v>4509</v>
      </c>
      <c r="F12" s="40">
        <f t="shared" si="5"/>
        <v>2980</v>
      </c>
      <c r="G12" s="40">
        <f>G55</f>
        <v>148001</v>
      </c>
      <c r="H12" s="40">
        <f>H55</f>
        <v>75816</v>
      </c>
      <c r="I12" s="40">
        <f>I55</f>
        <v>72185</v>
      </c>
      <c r="J12" s="40">
        <f t="shared" si="5"/>
        <v>7622</v>
      </c>
      <c r="K12" s="40">
        <f t="shared" si="5"/>
        <v>2975</v>
      </c>
      <c r="L12" s="40">
        <f t="shared" si="5"/>
        <v>4647</v>
      </c>
      <c r="M12" s="41">
        <f t="shared" si="5"/>
        <v>1051</v>
      </c>
      <c r="N12" s="42">
        <f t="shared" si="5"/>
        <v>832</v>
      </c>
      <c r="O12" s="42">
        <f t="shared" si="5"/>
        <v>219</v>
      </c>
      <c r="P12" s="43" t="s">
        <v>23</v>
      </c>
    </row>
    <row r="13" spans="1:16">
      <c r="A13" s="38" t="s">
        <v>24</v>
      </c>
      <c r="B13" s="39">
        <f>B73</f>
        <v>26066</v>
      </c>
      <c r="C13" s="40">
        <f>C73</f>
        <v>1</v>
      </c>
      <c r="D13" s="40">
        <f>D73</f>
        <v>3230</v>
      </c>
      <c r="E13" s="40">
        <f t="shared" ref="E13:O13" si="6">E73</f>
        <v>1910</v>
      </c>
      <c r="F13" s="40">
        <f t="shared" si="6"/>
        <v>1320</v>
      </c>
      <c r="G13" s="40">
        <f>G73</f>
        <v>12089</v>
      </c>
      <c r="H13" s="40">
        <f>H73</f>
        <v>6049</v>
      </c>
      <c r="I13" s="40">
        <f>I73</f>
        <v>6040</v>
      </c>
      <c r="J13" s="40">
        <f t="shared" si="6"/>
        <v>10339</v>
      </c>
      <c r="K13" s="40">
        <f t="shared" si="6"/>
        <v>5742</v>
      </c>
      <c r="L13" s="40">
        <f t="shared" si="6"/>
        <v>4597</v>
      </c>
      <c r="M13" s="41">
        <f t="shared" si="6"/>
        <v>407</v>
      </c>
      <c r="N13" s="42">
        <f t="shared" si="6"/>
        <v>382</v>
      </c>
      <c r="O13" s="42">
        <f t="shared" si="6"/>
        <v>25</v>
      </c>
      <c r="P13" s="43" t="s">
        <v>25</v>
      </c>
    </row>
    <row r="14" spans="1:16">
      <c r="A14" s="44" t="s">
        <v>26</v>
      </c>
      <c r="B14" s="45">
        <f>B94</f>
        <v>301404</v>
      </c>
      <c r="C14" s="46">
        <f>C94</f>
        <v>490</v>
      </c>
      <c r="D14" s="46">
        <f>D94</f>
        <v>15246</v>
      </c>
      <c r="E14" s="46">
        <f t="shared" ref="E14:O14" si="7">E94</f>
        <v>10444</v>
      </c>
      <c r="F14" s="46">
        <f t="shared" si="7"/>
        <v>4802</v>
      </c>
      <c r="G14" s="46">
        <f>G94</f>
        <v>240769</v>
      </c>
      <c r="H14" s="46">
        <f>H94</f>
        <v>142414</v>
      </c>
      <c r="I14" s="46">
        <f>I94</f>
        <v>98355</v>
      </c>
      <c r="J14" s="46">
        <f t="shared" si="7"/>
        <v>44369</v>
      </c>
      <c r="K14" s="46">
        <f t="shared" si="7"/>
        <v>27304</v>
      </c>
      <c r="L14" s="46">
        <f t="shared" si="7"/>
        <v>17065</v>
      </c>
      <c r="M14" s="47">
        <f t="shared" si="7"/>
        <v>530</v>
      </c>
      <c r="N14" s="48">
        <f t="shared" si="7"/>
        <v>443</v>
      </c>
      <c r="O14" s="48">
        <f t="shared" si="7"/>
        <v>87</v>
      </c>
      <c r="P14" s="49" t="s">
        <v>27</v>
      </c>
    </row>
    <row r="15" spans="1:16">
      <c r="A15" s="50" t="s">
        <v>14</v>
      </c>
      <c r="B15" s="51">
        <f>SUM(B16:B17)</f>
        <v>196028</v>
      </c>
      <c r="C15" s="51">
        <f>SUM(C16:C17)</f>
        <v>1</v>
      </c>
      <c r="D15" s="51">
        <f>SUM(D16:D17)</f>
        <v>54061</v>
      </c>
      <c r="E15" s="51">
        <f t="shared" ref="E15:O15" si="8">SUM(E16:E17)</f>
        <v>41481</v>
      </c>
      <c r="F15" s="51">
        <f t="shared" si="8"/>
        <v>12580</v>
      </c>
      <c r="G15" s="51">
        <f>SUM(G16:G17)</f>
        <v>63138</v>
      </c>
      <c r="H15" s="51">
        <f>SUM(H16:H17)</f>
        <v>34449</v>
      </c>
      <c r="I15" s="51">
        <f>SUM(I16:I17)</f>
        <v>28689</v>
      </c>
      <c r="J15" s="51">
        <f t="shared" si="8"/>
        <v>50934</v>
      </c>
      <c r="K15" s="51">
        <f t="shared" si="8"/>
        <v>36064</v>
      </c>
      <c r="L15" s="51">
        <f t="shared" si="8"/>
        <v>14870</v>
      </c>
      <c r="M15" s="52">
        <f t="shared" si="8"/>
        <v>27894</v>
      </c>
      <c r="N15" s="53">
        <f t="shared" si="8"/>
        <v>25478</v>
      </c>
      <c r="O15" s="53">
        <f t="shared" si="8"/>
        <v>2416</v>
      </c>
      <c r="P15" s="54" t="s">
        <v>15</v>
      </c>
    </row>
    <row r="16" spans="1:16" ht="42">
      <c r="A16" s="55" t="s">
        <v>28</v>
      </c>
      <c r="B16" s="56">
        <f>SUM(C16:D16,G16,J16,M16)</f>
        <v>81467</v>
      </c>
      <c r="C16" s="57">
        <v>0</v>
      </c>
      <c r="D16" s="57">
        <f>SUM(E16:F16)</f>
        <v>53869</v>
      </c>
      <c r="E16" s="58">
        <v>41340</v>
      </c>
      <c r="F16" s="58">
        <v>12529</v>
      </c>
      <c r="G16" s="57">
        <f t="shared" ref="G16:G27" si="9">SUM(H16:I16)</f>
        <v>0</v>
      </c>
      <c r="H16" s="58">
        <v>0</v>
      </c>
      <c r="I16" s="58">
        <v>0</v>
      </c>
      <c r="J16" s="57">
        <f>SUM(K16:L16)</f>
        <v>0</v>
      </c>
      <c r="K16" s="58">
        <v>0</v>
      </c>
      <c r="L16" s="58">
        <v>0</v>
      </c>
      <c r="M16" s="59">
        <f>SUM(N16:O16)</f>
        <v>27598</v>
      </c>
      <c r="N16" s="60">
        <v>25191</v>
      </c>
      <c r="O16" s="60">
        <v>2407</v>
      </c>
      <c r="P16" s="61" t="s">
        <v>29</v>
      </c>
    </row>
    <row r="17" spans="1:16" ht="42.75" customHeight="1" thickBot="1">
      <c r="A17" s="62" t="s">
        <v>30</v>
      </c>
      <c r="B17" s="63">
        <f t="shared" ref="B17:B80" si="10">SUM(C17:D17,G17,J17,M17)</f>
        <v>114561</v>
      </c>
      <c r="C17" s="64">
        <f>SUM(C18:C27)</f>
        <v>1</v>
      </c>
      <c r="D17" s="64">
        <f t="shared" ref="D17:D80" si="11">SUM(E17:F17)</f>
        <v>192</v>
      </c>
      <c r="E17" s="64">
        <f>SUM(E18:E27)</f>
        <v>141</v>
      </c>
      <c r="F17" s="64">
        <f>SUM(F18:F27)</f>
        <v>51</v>
      </c>
      <c r="G17" s="64">
        <f t="shared" si="9"/>
        <v>63138</v>
      </c>
      <c r="H17" s="64">
        <f>SUM(H18:H27)</f>
        <v>34449</v>
      </c>
      <c r="I17" s="64">
        <f>SUM(I18:I27)</f>
        <v>28689</v>
      </c>
      <c r="J17" s="64">
        <f t="shared" ref="J17:J80" si="12">SUM(K17:L17)</f>
        <v>50934</v>
      </c>
      <c r="K17" s="64">
        <f>SUM(K18:K27)</f>
        <v>36064</v>
      </c>
      <c r="L17" s="64">
        <f>SUM(L18:L27)</f>
        <v>14870</v>
      </c>
      <c r="M17" s="64">
        <f t="shared" ref="M17:M80" si="13">SUM(N17:O17)</f>
        <v>296</v>
      </c>
      <c r="N17" s="65">
        <f>SUM(N18:N27)</f>
        <v>287</v>
      </c>
      <c r="O17" s="65">
        <f>SUM(O18:O27)</f>
        <v>9</v>
      </c>
      <c r="P17" s="66" t="s">
        <v>31</v>
      </c>
    </row>
    <row r="18" spans="1:16" ht="22.5" hidden="1" thickBot="1">
      <c r="A18" s="67" t="s">
        <v>32</v>
      </c>
      <c r="B18" s="68">
        <f t="shared" si="10"/>
        <v>748</v>
      </c>
      <c r="C18" s="68">
        <v>0</v>
      </c>
      <c r="D18" s="68">
        <f t="shared" si="11"/>
        <v>35</v>
      </c>
      <c r="E18" s="68">
        <v>24</v>
      </c>
      <c r="F18" s="68">
        <v>11</v>
      </c>
      <c r="G18" s="68">
        <f t="shared" si="9"/>
        <v>154</v>
      </c>
      <c r="H18" s="68">
        <v>84</v>
      </c>
      <c r="I18" s="68">
        <v>70</v>
      </c>
      <c r="J18" s="68">
        <f t="shared" si="12"/>
        <v>540</v>
      </c>
      <c r="K18" s="68">
        <v>243</v>
      </c>
      <c r="L18" s="68">
        <v>297</v>
      </c>
      <c r="M18" s="68">
        <f t="shared" si="13"/>
        <v>19</v>
      </c>
      <c r="N18" s="69">
        <v>18</v>
      </c>
      <c r="O18" s="69">
        <v>1</v>
      </c>
      <c r="P18" s="70"/>
    </row>
    <row r="19" spans="1:16" s="72" customFormat="1" ht="22.5" hidden="1" thickBot="1">
      <c r="A19" s="71" t="s">
        <v>33</v>
      </c>
      <c r="B19" s="41">
        <f t="shared" si="10"/>
        <v>19439</v>
      </c>
      <c r="C19" s="41">
        <v>0</v>
      </c>
      <c r="D19" s="41">
        <f t="shared" si="11"/>
        <v>7</v>
      </c>
      <c r="E19" s="41">
        <v>5</v>
      </c>
      <c r="F19" s="41">
        <v>2</v>
      </c>
      <c r="G19" s="41">
        <f t="shared" si="9"/>
        <v>10171</v>
      </c>
      <c r="H19" s="41">
        <v>5335</v>
      </c>
      <c r="I19" s="41">
        <v>4836</v>
      </c>
      <c r="J19" s="41">
        <f t="shared" si="12"/>
        <v>9259</v>
      </c>
      <c r="K19" s="41">
        <v>7290</v>
      </c>
      <c r="L19" s="41">
        <v>1969</v>
      </c>
      <c r="M19" s="41">
        <f t="shared" si="13"/>
        <v>2</v>
      </c>
      <c r="N19" s="42">
        <v>2</v>
      </c>
      <c r="O19" s="42">
        <v>0</v>
      </c>
      <c r="P19" s="43"/>
    </row>
    <row r="20" spans="1:16" s="72" customFormat="1" ht="22.5" hidden="1" thickBot="1">
      <c r="A20" s="73" t="s">
        <v>34</v>
      </c>
      <c r="B20" s="41">
        <f t="shared" si="10"/>
        <v>865</v>
      </c>
      <c r="C20" s="41">
        <v>0</v>
      </c>
      <c r="D20" s="41">
        <f t="shared" si="11"/>
        <v>55</v>
      </c>
      <c r="E20" s="41">
        <v>46</v>
      </c>
      <c r="F20" s="41">
        <v>9</v>
      </c>
      <c r="G20" s="41">
        <f t="shared" si="9"/>
        <v>280</v>
      </c>
      <c r="H20" s="41">
        <v>149</v>
      </c>
      <c r="I20" s="41">
        <v>131</v>
      </c>
      <c r="J20" s="41">
        <f t="shared" si="12"/>
        <v>530</v>
      </c>
      <c r="K20" s="41">
        <v>346</v>
      </c>
      <c r="L20" s="41">
        <v>184</v>
      </c>
      <c r="M20" s="41">
        <f t="shared" si="13"/>
        <v>0</v>
      </c>
      <c r="N20" s="42">
        <v>0</v>
      </c>
      <c r="O20" s="42">
        <v>0</v>
      </c>
      <c r="P20" s="43"/>
    </row>
    <row r="21" spans="1:16" s="72" customFormat="1" ht="22.5" hidden="1" thickBot="1">
      <c r="A21" s="73" t="s">
        <v>35</v>
      </c>
      <c r="B21" s="41">
        <f t="shared" si="10"/>
        <v>509</v>
      </c>
      <c r="C21" s="41">
        <v>0</v>
      </c>
      <c r="D21" s="41">
        <f t="shared" si="11"/>
        <v>32</v>
      </c>
      <c r="E21" s="41">
        <v>22</v>
      </c>
      <c r="F21" s="41">
        <v>10</v>
      </c>
      <c r="G21" s="41">
        <f t="shared" si="9"/>
        <v>232</v>
      </c>
      <c r="H21" s="41">
        <v>113</v>
      </c>
      <c r="I21" s="41">
        <v>119</v>
      </c>
      <c r="J21" s="41">
        <f t="shared" si="12"/>
        <v>198</v>
      </c>
      <c r="K21" s="41">
        <v>97</v>
      </c>
      <c r="L21" s="41">
        <v>101</v>
      </c>
      <c r="M21" s="41">
        <f t="shared" si="13"/>
        <v>47</v>
      </c>
      <c r="N21" s="42">
        <v>44</v>
      </c>
      <c r="O21" s="42">
        <v>3</v>
      </c>
      <c r="P21" s="43"/>
    </row>
    <row r="22" spans="1:16" s="72" customFormat="1" ht="22.5" hidden="1" thickBot="1">
      <c r="A22" s="73" t="s">
        <v>36</v>
      </c>
      <c r="B22" s="41">
        <f t="shared" si="10"/>
        <v>4922</v>
      </c>
      <c r="C22" s="41">
        <v>1</v>
      </c>
      <c r="D22" s="41">
        <f t="shared" si="11"/>
        <v>3</v>
      </c>
      <c r="E22" s="41">
        <v>2</v>
      </c>
      <c r="F22" s="41">
        <v>1</v>
      </c>
      <c r="G22" s="41">
        <f t="shared" si="9"/>
        <v>2901</v>
      </c>
      <c r="H22" s="41">
        <v>1417</v>
      </c>
      <c r="I22" s="41">
        <v>1484</v>
      </c>
      <c r="J22" s="41">
        <f t="shared" si="12"/>
        <v>2017</v>
      </c>
      <c r="K22" s="41">
        <v>1238</v>
      </c>
      <c r="L22" s="41">
        <v>779</v>
      </c>
      <c r="M22" s="41">
        <f t="shared" si="13"/>
        <v>0</v>
      </c>
      <c r="N22" s="42">
        <v>0</v>
      </c>
      <c r="O22" s="42">
        <v>0</v>
      </c>
      <c r="P22" s="43"/>
    </row>
    <row r="23" spans="1:16" s="72" customFormat="1" ht="22.5" hidden="1" thickBot="1">
      <c r="A23" s="73" t="s">
        <v>37</v>
      </c>
      <c r="B23" s="41">
        <f t="shared" si="10"/>
        <v>19607</v>
      </c>
      <c r="C23" s="41">
        <v>0</v>
      </c>
      <c r="D23" s="41">
        <f t="shared" si="11"/>
        <v>0</v>
      </c>
      <c r="E23" s="41">
        <v>0</v>
      </c>
      <c r="F23" s="41">
        <v>0</v>
      </c>
      <c r="G23" s="41">
        <f t="shared" si="9"/>
        <v>17934</v>
      </c>
      <c r="H23" s="41">
        <v>9381</v>
      </c>
      <c r="I23" s="41">
        <v>8553</v>
      </c>
      <c r="J23" s="41">
        <f t="shared" si="12"/>
        <v>1672</v>
      </c>
      <c r="K23" s="41">
        <v>870</v>
      </c>
      <c r="L23" s="41">
        <v>802</v>
      </c>
      <c r="M23" s="41">
        <f t="shared" si="13"/>
        <v>1</v>
      </c>
      <c r="N23" s="42">
        <v>1</v>
      </c>
      <c r="O23" s="42">
        <v>0</v>
      </c>
      <c r="P23" s="43"/>
    </row>
    <row r="24" spans="1:16" s="72" customFormat="1" ht="22.5" hidden="1" thickBot="1">
      <c r="A24" s="73" t="s">
        <v>38</v>
      </c>
      <c r="B24" s="41">
        <f t="shared" si="10"/>
        <v>1904</v>
      </c>
      <c r="C24" s="41">
        <v>0</v>
      </c>
      <c r="D24" s="41">
        <f t="shared" si="11"/>
        <v>4</v>
      </c>
      <c r="E24" s="41">
        <v>4</v>
      </c>
      <c r="F24" s="41">
        <v>0</v>
      </c>
      <c r="G24" s="41">
        <f t="shared" si="9"/>
        <v>1607</v>
      </c>
      <c r="H24" s="41">
        <v>885</v>
      </c>
      <c r="I24" s="41">
        <v>722</v>
      </c>
      <c r="J24" s="41">
        <f t="shared" si="12"/>
        <v>293</v>
      </c>
      <c r="K24" s="41">
        <v>115</v>
      </c>
      <c r="L24" s="41">
        <v>178</v>
      </c>
      <c r="M24" s="41">
        <f t="shared" si="13"/>
        <v>0</v>
      </c>
      <c r="N24" s="42">
        <v>0</v>
      </c>
      <c r="O24" s="42">
        <v>0</v>
      </c>
      <c r="P24" s="43"/>
    </row>
    <row r="25" spans="1:16" s="72" customFormat="1" ht="22.5" hidden="1" thickBot="1">
      <c r="A25" s="74" t="s">
        <v>39</v>
      </c>
      <c r="B25" s="75">
        <f t="shared" si="10"/>
        <v>28792</v>
      </c>
      <c r="C25" s="75">
        <v>0</v>
      </c>
      <c r="D25" s="75">
        <f t="shared" si="11"/>
        <v>31</v>
      </c>
      <c r="E25" s="75">
        <v>27</v>
      </c>
      <c r="F25" s="75">
        <v>4</v>
      </c>
      <c r="G25" s="75">
        <f t="shared" si="9"/>
        <v>10863</v>
      </c>
      <c r="H25" s="75">
        <v>5674</v>
      </c>
      <c r="I25" s="75">
        <v>5189</v>
      </c>
      <c r="J25" s="75">
        <f t="shared" si="12"/>
        <v>17739</v>
      </c>
      <c r="K25" s="75">
        <v>12682</v>
      </c>
      <c r="L25" s="75">
        <v>5057</v>
      </c>
      <c r="M25" s="75">
        <f t="shared" si="13"/>
        <v>159</v>
      </c>
      <c r="N25" s="76">
        <v>157</v>
      </c>
      <c r="O25" s="76">
        <v>2</v>
      </c>
      <c r="P25" s="77"/>
    </row>
    <row r="26" spans="1:16" s="72" customFormat="1" ht="22.5" hidden="1" thickBot="1">
      <c r="A26" s="78" t="s">
        <v>40</v>
      </c>
      <c r="B26" s="79">
        <f t="shared" si="10"/>
        <v>10973</v>
      </c>
      <c r="C26" s="79">
        <v>0</v>
      </c>
      <c r="D26" s="79">
        <f t="shared" si="11"/>
        <v>5</v>
      </c>
      <c r="E26" s="79">
        <v>3</v>
      </c>
      <c r="F26" s="79">
        <v>2</v>
      </c>
      <c r="G26" s="79">
        <f t="shared" si="9"/>
        <v>6960</v>
      </c>
      <c r="H26" s="79">
        <v>3513</v>
      </c>
      <c r="I26" s="79">
        <v>3447</v>
      </c>
      <c r="J26" s="79">
        <f t="shared" si="12"/>
        <v>4003</v>
      </c>
      <c r="K26" s="79">
        <v>3042</v>
      </c>
      <c r="L26" s="79">
        <v>961</v>
      </c>
      <c r="M26" s="79">
        <f t="shared" si="13"/>
        <v>5</v>
      </c>
      <c r="N26" s="80">
        <v>5</v>
      </c>
      <c r="O26" s="80">
        <v>0</v>
      </c>
      <c r="P26" s="81"/>
    </row>
    <row r="27" spans="1:16" ht="22.5" hidden="1" thickBot="1">
      <c r="A27" s="82" t="s">
        <v>41</v>
      </c>
      <c r="B27" s="83">
        <f t="shared" si="10"/>
        <v>26802</v>
      </c>
      <c r="C27" s="83">
        <v>0</v>
      </c>
      <c r="D27" s="83">
        <f t="shared" si="11"/>
        <v>20</v>
      </c>
      <c r="E27" s="83">
        <v>8</v>
      </c>
      <c r="F27" s="83">
        <v>12</v>
      </c>
      <c r="G27" s="83">
        <f t="shared" si="9"/>
        <v>12036</v>
      </c>
      <c r="H27" s="83">
        <v>7898</v>
      </c>
      <c r="I27" s="83">
        <v>4138</v>
      </c>
      <c r="J27" s="83">
        <f t="shared" si="12"/>
        <v>14683</v>
      </c>
      <c r="K27" s="83">
        <v>10141</v>
      </c>
      <c r="L27" s="83">
        <v>4542</v>
      </c>
      <c r="M27" s="84">
        <f t="shared" si="13"/>
        <v>63</v>
      </c>
      <c r="N27" s="85">
        <v>60</v>
      </c>
      <c r="O27" s="85">
        <v>3</v>
      </c>
      <c r="P27" s="86"/>
    </row>
    <row r="28" spans="1:16" ht="22.5" thickBot="1">
      <c r="A28" s="87" t="s">
        <v>42</v>
      </c>
      <c r="B28" s="88">
        <f t="shared" si="10"/>
        <v>455265</v>
      </c>
      <c r="C28" s="88">
        <f t="shared" ref="C28:O28" si="14">SUM(C29:C33)</f>
        <v>0</v>
      </c>
      <c r="D28" s="88">
        <f t="shared" si="14"/>
        <v>10544</v>
      </c>
      <c r="E28" s="88">
        <f t="shared" si="14"/>
        <v>7717</v>
      </c>
      <c r="F28" s="88">
        <f t="shared" si="14"/>
        <v>2827</v>
      </c>
      <c r="G28" s="88">
        <f t="shared" si="14"/>
        <v>360151</v>
      </c>
      <c r="H28" s="88">
        <f t="shared" si="14"/>
        <v>208683</v>
      </c>
      <c r="I28" s="88">
        <f t="shared" si="14"/>
        <v>151468</v>
      </c>
      <c r="J28" s="88">
        <f t="shared" si="14"/>
        <v>83306</v>
      </c>
      <c r="K28" s="88">
        <f t="shared" si="14"/>
        <v>49291</v>
      </c>
      <c r="L28" s="88">
        <f t="shared" si="14"/>
        <v>34015</v>
      </c>
      <c r="M28" s="89">
        <f t="shared" si="14"/>
        <v>1264</v>
      </c>
      <c r="N28" s="90">
        <f t="shared" si="14"/>
        <v>1174</v>
      </c>
      <c r="O28" s="90">
        <f t="shared" si="14"/>
        <v>90</v>
      </c>
      <c r="P28" s="91" t="s">
        <v>19</v>
      </c>
    </row>
    <row r="29" spans="1:16">
      <c r="A29" s="92" t="s">
        <v>43</v>
      </c>
      <c r="B29" s="93">
        <f t="shared" si="10"/>
        <v>56155</v>
      </c>
      <c r="C29" s="94">
        <v>0</v>
      </c>
      <c r="D29" s="94">
        <f t="shared" si="11"/>
        <v>4062</v>
      </c>
      <c r="E29" s="95">
        <v>3105</v>
      </c>
      <c r="F29" s="95">
        <v>957</v>
      </c>
      <c r="G29" s="94">
        <f>SUM(H29:I29)</f>
        <v>35355</v>
      </c>
      <c r="H29" s="95">
        <v>20400</v>
      </c>
      <c r="I29" s="95">
        <v>14955</v>
      </c>
      <c r="J29" s="94">
        <f t="shared" si="12"/>
        <v>16175</v>
      </c>
      <c r="K29" s="95">
        <v>9362</v>
      </c>
      <c r="L29" s="95">
        <v>6813</v>
      </c>
      <c r="M29" s="96">
        <f t="shared" si="13"/>
        <v>563</v>
      </c>
      <c r="N29" s="97">
        <v>508</v>
      </c>
      <c r="O29" s="97">
        <v>55</v>
      </c>
      <c r="P29" s="98" t="s">
        <v>44</v>
      </c>
    </row>
    <row r="30" spans="1:16">
      <c r="A30" s="38" t="s">
        <v>45</v>
      </c>
      <c r="B30" s="39">
        <f t="shared" si="10"/>
        <v>62090</v>
      </c>
      <c r="C30" s="40">
        <v>0</v>
      </c>
      <c r="D30" s="40">
        <f t="shared" si="11"/>
        <v>1519</v>
      </c>
      <c r="E30" s="99">
        <v>1000</v>
      </c>
      <c r="F30" s="99">
        <v>519</v>
      </c>
      <c r="G30" s="40">
        <f>SUM(H30:I30)</f>
        <v>48083</v>
      </c>
      <c r="H30" s="99">
        <v>29742</v>
      </c>
      <c r="I30" s="99">
        <v>18341</v>
      </c>
      <c r="J30" s="40">
        <f t="shared" si="12"/>
        <v>12483</v>
      </c>
      <c r="K30" s="99">
        <v>8545</v>
      </c>
      <c r="L30" s="99">
        <v>3938</v>
      </c>
      <c r="M30" s="41">
        <f t="shared" si="13"/>
        <v>5</v>
      </c>
      <c r="N30" s="100">
        <v>4</v>
      </c>
      <c r="O30" s="100">
        <v>1</v>
      </c>
      <c r="P30" s="43" t="s">
        <v>46</v>
      </c>
    </row>
    <row r="31" spans="1:16">
      <c r="A31" s="38" t="s">
        <v>47</v>
      </c>
      <c r="B31" s="39">
        <f t="shared" si="10"/>
        <v>137978</v>
      </c>
      <c r="C31" s="40">
        <v>0</v>
      </c>
      <c r="D31" s="40">
        <f t="shared" si="11"/>
        <v>2364</v>
      </c>
      <c r="E31" s="99">
        <v>1718</v>
      </c>
      <c r="F31" s="99">
        <v>646</v>
      </c>
      <c r="G31" s="40">
        <f>SUM(H31:I31)</f>
        <v>112709</v>
      </c>
      <c r="H31" s="99">
        <v>70519</v>
      </c>
      <c r="I31" s="99">
        <v>42190</v>
      </c>
      <c r="J31" s="40">
        <f t="shared" si="12"/>
        <v>22335</v>
      </c>
      <c r="K31" s="99">
        <v>13062</v>
      </c>
      <c r="L31" s="99">
        <v>9273</v>
      </c>
      <c r="M31" s="41">
        <f t="shared" si="13"/>
        <v>570</v>
      </c>
      <c r="N31" s="100">
        <v>551</v>
      </c>
      <c r="O31" s="100">
        <v>19</v>
      </c>
      <c r="P31" s="43" t="s">
        <v>48</v>
      </c>
    </row>
    <row r="32" spans="1:16">
      <c r="A32" s="38" t="s">
        <v>49</v>
      </c>
      <c r="B32" s="39">
        <f t="shared" si="10"/>
        <v>52652</v>
      </c>
      <c r="C32" s="40">
        <v>0</v>
      </c>
      <c r="D32" s="40">
        <f t="shared" si="11"/>
        <v>1050</v>
      </c>
      <c r="E32" s="99">
        <v>672</v>
      </c>
      <c r="F32" s="99">
        <v>378</v>
      </c>
      <c r="G32" s="40">
        <f>SUM(H32:I32)</f>
        <v>42804</v>
      </c>
      <c r="H32" s="99">
        <v>23333</v>
      </c>
      <c r="I32" s="99">
        <v>19471</v>
      </c>
      <c r="J32" s="40">
        <f t="shared" si="12"/>
        <v>8738</v>
      </c>
      <c r="K32" s="99">
        <v>5692</v>
      </c>
      <c r="L32" s="99">
        <v>3046</v>
      </c>
      <c r="M32" s="41">
        <f t="shared" si="13"/>
        <v>60</v>
      </c>
      <c r="N32" s="100">
        <v>54</v>
      </c>
      <c r="O32" s="100">
        <v>6</v>
      </c>
      <c r="P32" s="43" t="s">
        <v>50</v>
      </c>
    </row>
    <row r="33" spans="1:16" ht="22.5" thickBot="1">
      <c r="A33" s="101" t="s">
        <v>51</v>
      </c>
      <c r="B33" s="102">
        <f t="shared" si="10"/>
        <v>146390</v>
      </c>
      <c r="C33" s="103">
        <v>0</v>
      </c>
      <c r="D33" s="103">
        <f t="shared" si="11"/>
        <v>1549</v>
      </c>
      <c r="E33" s="104">
        <v>1222</v>
      </c>
      <c r="F33" s="104">
        <v>327</v>
      </c>
      <c r="G33" s="103">
        <f>SUM(H33:I33)</f>
        <v>121200</v>
      </c>
      <c r="H33" s="104">
        <v>64689</v>
      </c>
      <c r="I33" s="104">
        <v>56511</v>
      </c>
      <c r="J33" s="103">
        <f t="shared" si="12"/>
        <v>23575</v>
      </c>
      <c r="K33" s="104">
        <v>12630</v>
      </c>
      <c r="L33" s="104">
        <v>10945</v>
      </c>
      <c r="M33" s="64">
        <f t="shared" si="13"/>
        <v>66</v>
      </c>
      <c r="N33" s="105">
        <v>57</v>
      </c>
      <c r="O33" s="105">
        <v>9</v>
      </c>
      <c r="P33" s="106" t="s">
        <v>52</v>
      </c>
    </row>
    <row r="34" spans="1:16" ht="22.5" thickBot="1">
      <c r="A34" s="87" t="s">
        <v>53</v>
      </c>
      <c r="B34" s="88">
        <f t="shared" si="10"/>
        <v>271483</v>
      </c>
      <c r="C34" s="88">
        <f t="shared" ref="C34:O34" si="15">SUM(C35:C54)</f>
        <v>0</v>
      </c>
      <c r="D34" s="88">
        <f t="shared" si="15"/>
        <v>13638</v>
      </c>
      <c r="E34" s="88">
        <f t="shared" si="15"/>
        <v>9533</v>
      </c>
      <c r="F34" s="88">
        <f t="shared" si="15"/>
        <v>4105</v>
      </c>
      <c r="G34" s="88">
        <f t="shared" si="15"/>
        <v>165226</v>
      </c>
      <c r="H34" s="88">
        <f t="shared" si="15"/>
        <v>94777</v>
      </c>
      <c r="I34" s="88">
        <f t="shared" si="15"/>
        <v>70449</v>
      </c>
      <c r="J34" s="88">
        <f t="shared" si="15"/>
        <v>82741</v>
      </c>
      <c r="K34" s="88">
        <f t="shared" si="15"/>
        <v>48439</v>
      </c>
      <c r="L34" s="88">
        <f t="shared" si="15"/>
        <v>34302</v>
      </c>
      <c r="M34" s="89">
        <f t="shared" si="15"/>
        <v>9878</v>
      </c>
      <c r="N34" s="90">
        <f t="shared" si="15"/>
        <v>9285</v>
      </c>
      <c r="O34" s="90">
        <f t="shared" si="15"/>
        <v>593</v>
      </c>
      <c r="P34" s="91" t="s">
        <v>21</v>
      </c>
    </row>
    <row r="35" spans="1:16">
      <c r="A35" s="107" t="s">
        <v>54</v>
      </c>
      <c r="B35" s="108">
        <f t="shared" si="10"/>
        <v>15464</v>
      </c>
      <c r="C35" s="109">
        <v>0</v>
      </c>
      <c r="D35" s="109">
        <f t="shared" si="11"/>
        <v>856</v>
      </c>
      <c r="E35" s="110">
        <v>661</v>
      </c>
      <c r="F35" s="110">
        <v>195</v>
      </c>
      <c r="G35" s="109">
        <f t="shared" ref="G35:G54" si="16">SUM(H35:I35)</f>
        <v>6689</v>
      </c>
      <c r="H35" s="110">
        <v>3797</v>
      </c>
      <c r="I35" s="110">
        <v>2892</v>
      </c>
      <c r="J35" s="109">
        <f t="shared" si="12"/>
        <v>6169</v>
      </c>
      <c r="K35" s="110">
        <v>3346</v>
      </c>
      <c r="L35" s="110">
        <v>2823</v>
      </c>
      <c r="M35" s="111">
        <f t="shared" si="13"/>
        <v>1750</v>
      </c>
      <c r="N35" s="112">
        <v>1679</v>
      </c>
      <c r="O35" s="112">
        <v>71</v>
      </c>
      <c r="P35" s="98" t="s">
        <v>55</v>
      </c>
    </row>
    <row r="36" spans="1:16">
      <c r="A36" s="113" t="s">
        <v>56</v>
      </c>
      <c r="B36" s="114">
        <f t="shared" si="10"/>
        <v>1324</v>
      </c>
      <c r="C36" s="115">
        <v>0</v>
      </c>
      <c r="D36" s="115">
        <f t="shared" si="11"/>
        <v>79</v>
      </c>
      <c r="E36" s="116">
        <v>46</v>
      </c>
      <c r="F36" s="116">
        <v>33</v>
      </c>
      <c r="G36" s="115">
        <f t="shared" si="16"/>
        <v>620</v>
      </c>
      <c r="H36" s="116">
        <v>398</v>
      </c>
      <c r="I36" s="116">
        <v>222</v>
      </c>
      <c r="J36" s="115">
        <f t="shared" si="12"/>
        <v>578</v>
      </c>
      <c r="K36" s="116">
        <v>424</v>
      </c>
      <c r="L36" s="116">
        <v>154</v>
      </c>
      <c r="M36" s="79">
        <f t="shared" si="13"/>
        <v>47</v>
      </c>
      <c r="N36" s="117">
        <v>46</v>
      </c>
      <c r="O36" s="117">
        <v>1</v>
      </c>
      <c r="P36" s="81" t="s">
        <v>57</v>
      </c>
    </row>
    <row r="37" spans="1:16">
      <c r="A37" s="38" t="s">
        <v>58</v>
      </c>
      <c r="B37" s="39">
        <f t="shared" si="10"/>
        <v>9625</v>
      </c>
      <c r="C37" s="40">
        <v>0</v>
      </c>
      <c r="D37" s="40">
        <f t="shared" si="11"/>
        <v>273</v>
      </c>
      <c r="E37" s="99">
        <v>89</v>
      </c>
      <c r="F37" s="99">
        <v>184</v>
      </c>
      <c r="G37" s="40">
        <f t="shared" si="16"/>
        <v>3664</v>
      </c>
      <c r="H37" s="99">
        <v>2216</v>
      </c>
      <c r="I37" s="99">
        <v>1448</v>
      </c>
      <c r="J37" s="40">
        <f t="shared" si="12"/>
        <v>5582</v>
      </c>
      <c r="K37" s="99">
        <v>2709</v>
      </c>
      <c r="L37" s="99">
        <v>2873</v>
      </c>
      <c r="M37" s="41">
        <f t="shared" si="13"/>
        <v>106</v>
      </c>
      <c r="N37" s="100">
        <v>105</v>
      </c>
      <c r="O37" s="100">
        <v>1</v>
      </c>
      <c r="P37" s="43" t="s">
        <v>59</v>
      </c>
    </row>
    <row r="38" spans="1:16">
      <c r="A38" s="38" t="s">
        <v>60</v>
      </c>
      <c r="B38" s="39">
        <f t="shared" si="10"/>
        <v>1079</v>
      </c>
      <c r="C38" s="40">
        <v>0</v>
      </c>
      <c r="D38" s="40">
        <f t="shared" si="11"/>
        <v>56</v>
      </c>
      <c r="E38" s="99">
        <v>29</v>
      </c>
      <c r="F38" s="99">
        <v>27</v>
      </c>
      <c r="G38" s="40">
        <f t="shared" si="16"/>
        <v>485</v>
      </c>
      <c r="H38" s="99">
        <v>284</v>
      </c>
      <c r="I38" s="99">
        <v>201</v>
      </c>
      <c r="J38" s="40">
        <f t="shared" si="12"/>
        <v>515</v>
      </c>
      <c r="K38" s="99">
        <v>184</v>
      </c>
      <c r="L38" s="99">
        <v>331</v>
      </c>
      <c r="M38" s="41">
        <f t="shared" si="13"/>
        <v>23</v>
      </c>
      <c r="N38" s="100">
        <v>21</v>
      </c>
      <c r="O38" s="100">
        <v>2</v>
      </c>
      <c r="P38" s="43" t="s">
        <v>61</v>
      </c>
    </row>
    <row r="39" spans="1:16">
      <c r="A39" s="38" t="s">
        <v>62</v>
      </c>
      <c r="B39" s="39">
        <f t="shared" si="10"/>
        <v>955</v>
      </c>
      <c r="C39" s="40">
        <v>0</v>
      </c>
      <c r="D39" s="40">
        <f t="shared" si="11"/>
        <v>58</v>
      </c>
      <c r="E39" s="99">
        <v>35</v>
      </c>
      <c r="F39" s="99">
        <v>23</v>
      </c>
      <c r="G39" s="40">
        <f t="shared" si="16"/>
        <v>886</v>
      </c>
      <c r="H39" s="99">
        <v>564</v>
      </c>
      <c r="I39" s="99">
        <v>322</v>
      </c>
      <c r="J39" s="40">
        <f t="shared" si="12"/>
        <v>11</v>
      </c>
      <c r="K39" s="99">
        <v>8</v>
      </c>
      <c r="L39" s="99">
        <v>3</v>
      </c>
      <c r="M39" s="41">
        <f t="shared" si="13"/>
        <v>0</v>
      </c>
      <c r="N39" s="100">
        <v>0</v>
      </c>
      <c r="O39" s="100">
        <v>0</v>
      </c>
      <c r="P39" s="43" t="s">
        <v>63</v>
      </c>
    </row>
    <row r="40" spans="1:16">
      <c r="A40" s="38" t="s">
        <v>64</v>
      </c>
      <c r="B40" s="39">
        <f t="shared" si="10"/>
        <v>10256</v>
      </c>
      <c r="C40" s="40">
        <v>0</v>
      </c>
      <c r="D40" s="40">
        <f t="shared" si="11"/>
        <v>441</v>
      </c>
      <c r="E40" s="99">
        <v>229</v>
      </c>
      <c r="F40" s="99">
        <v>212</v>
      </c>
      <c r="G40" s="40">
        <f t="shared" si="16"/>
        <v>4232</v>
      </c>
      <c r="H40" s="99">
        <v>2320</v>
      </c>
      <c r="I40" s="99">
        <v>1912</v>
      </c>
      <c r="J40" s="40">
        <f t="shared" si="12"/>
        <v>5534</v>
      </c>
      <c r="K40" s="99">
        <v>3777</v>
      </c>
      <c r="L40" s="99">
        <v>1757</v>
      </c>
      <c r="M40" s="41">
        <f t="shared" si="13"/>
        <v>49</v>
      </c>
      <c r="N40" s="100">
        <v>48</v>
      </c>
      <c r="O40" s="100">
        <v>1</v>
      </c>
      <c r="P40" s="43" t="s">
        <v>65</v>
      </c>
    </row>
    <row r="41" spans="1:16">
      <c r="A41" s="38" t="s">
        <v>66</v>
      </c>
      <c r="B41" s="39">
        <f t="shared" si="10"/>
        <v>65422</v>
      </c>
      <c r="C41" s="40">
        <v>0</v>
      </c>
      <c r="D41" s="40">
        <f t="shared" si="11"/>
        <v>6899</v>
      </c>
      <c r="E41" s="99">
        <v>5035</v>
      </c>
      <c r="F41" s="99">
        <v>1864</v>
      </c>
      <c r="G41" s="40">
        <f t="shared" si="16"/>
        <v>30673</v>
      </c>
      <c r="H41" s="99">
        <v>18229</v>
      </c>
      <c r="I41" s="99">
        <v>12444</v>
      </c>
      <c r="J41" s="40">
        <f t="shared" si="12"/>
        <v>24281</v>
      </c>
      <c r="K41" s="99">
        <v>14473</v>
      </c>
      <c r="L41" s="99">
        <v>9808</v>
      </c>
      <c r="M41" s="41">
        <f t="shared" si="13"/>
        <v>3569</v>
      </c>
      <c r="N41" s="100">
        <v>3370</v>
      </c>
      <c r="O41" s="100">
        <v>199</v>
      </c>
      <c r="P41" s="43" t="s">
        <v>67</v>
      </c>
    </row>
    <row r="42" spans="1:16">
      <c r="A42" s="38" t="s">
        <v>68</v>
      </c>
      <c r="B42" s="39">
        <f t="shared" si="10"/>
        <v>28904</v>
      </c>
      <c r="C42" s="40">
        <v>0</v>
      </c>
      <c r="D42" s="40">
        <f t="shared" si="11"/>
        <v>1784</v>
      </c>
      <c r="E42" s="99">
        <v>1310</v>
      </c>
      <c r="F42" s="99">
        <v>474</v>
      </c>
      <c r="G42" s="40">
        <f t="shared" si="16"/>
        <v>18705</v>
      </c>
      <c r="H42" s="99">
        <v>10486</v>
      </c>
      <c r="I42" s="99">
        <v>8219</v>
      </c>
      <c r="J42" s="40">
        <f t="shared" si="12"/>
        <v>5237</v>
      </c>
      <c r="K42" s="99">
        <v>3504</v>
      </c>
      <c r="L42" s="99">
        <v>1733</v>
      </c>
      <c r="M42" s="41">
        <f t="shared" si="13"/>
        <v>3178</v>
      </c>
      <c r="N42" s="100">
        <v>2956</v>
      </c>
      <c r="O42" s="100">
        <v>222</v>
      </c>
      <c r="P42" s="43" t="s">
        <v>69</v>
      </c>
    </row>
    <row r="43" spans="1:16">
      <c r="A43" s="38" t="s">
        <v>70</v>
      </c>
      <c r="B43" s="39">
        <f t="shared" si="10"/>
        <v>7670</v>
      </c>
      <c r="C43" s="40">
        <v>0</v>
      </c>
      <c r="D43" s="40">
        <f t="shared" si="11"/>
        <v>534</v>
      </c>
      <c r="E43" s="99">
        <v>384</v>
      </c>
      <c r="F43" s="99">
        <v>150</v>
      </c>
      <c r="G43" s="40">
        <f t="shared" si="16"/>
        <v>4711</v>
      </c>
      <c r="H43" s="99">
        <v>2536</v>
      </c>
      <c r="I43" s="99">
        <v>2175</v>
      </c>
      <c r="J43" s="40">
        <f t="shared" si="12"/>
        <v>2423</v>
      </c>
      <c r="K43" s="99">
        <v>1322</v>
      </c>
      <c r="L43" s="99">
        <v>1101</v>
      </c>
      <c r="M43" s="41">
        <f t="shared" si="13"/>
        <v>2</v>
      </c>
      <c r="N43" s="100">
        <v>2</v>
      </c>
      <c r="O43" s="100">
        <v>0</v>
      </c>
      <c r="P43" s="43" t="s">
        <v>71</v>
      </c>
    </row>
    <row r="44" spans="1:16">
      <c r="A44" s="38" t="s">
        <v>72</v>
      </c>
      <c r="B44" s="39">
        <f t="shared" si="10"/>
        <v>7675</v>
      </c>
      <c r="C44" s="40">
        <v>0</v>
      </c>
      <c r="D44" s="40">
        <f t="shared" si="11"/>
        <v>271</v>
      </c>
      <c r="E44" s="99">
        <v>185</v>
      </c>
      <c r="F44" s="99">
        <v>86</v>
      </c>
      <c r="G44" s="40">
        <f t="shared" si="16"/>
        <v>6125</v>
      </c>
      <c r="H44" s="99">
        <v>3473</v>
      </c>
      <c r="I44" s="99">
        <v>2652</v>
      </c>
      <c r="J44" s="40">
        <f t="shared" si="12"/>
        <v>1277</v>
      </c>
      <c r="K44" s="99">
        <v>656</v>
      </c>
      <c r="L44" s="99">
        <v>621</v>
      </c>
      <c r="M44" s="41">
        <f t="shared" si="13"/>
        <v>2</v>
      </c>
      <c r="N44" s="100">
        <v>1</v>
      </c>
      <c r="O44" s="100">
        <v>1</v>
      </c>
      <c r="P44" s="43" t="s">
        <v>73</v>
      </c>
    </row>
    <row r="45" spans="1:16">
      <c r="A45" s="38" t="s">
        <v>74</v>
      </c>
      <c r="B45" s="39">
        <f t="shared" si="10"/>
        <v>15749</v>
      </c>
      <c r="C45" s="40">
        <v>0</v>
      </c>
      <c r="D45" s="40">
        <f t="shared" si="11"/>
        <v>562</v>
      </c>
      <c r="E45" s="99">
        <v>360</v>
      </c>
      <c r="F45" s="99">
        <v>202</v>
      </c>
      <c r="G45" s="40">
        <f t="shared" si="16"/>
        <v>6933</v>
      </c>
      <c r="H45" s="99">
        <v>4141</v>
      </c>
      <c r="I45" s="99">
        <v>2792</v>
      </c>
      <c r="J45" s="40">
        <f t="shared" si="12"/>
        <v>7737</v>
      </c>
      <c r="K45" s="99">
        <v>4795</v>
      </c>
      <c r="L45" s="99">
        <v>2942</v>
      </c>
      <c r="M45" s="41">
        <f t="shared" si="13"/>
        <v>517</v>
      </c>
      <c r="N45" s="100">
        <v>489</v>
      </c>
      <c r="O45" s="100">
        <v>28</v>
      </c>
      <c r="P45" s="43" t="s">
        <v>75</v>
      </c>
    </row>
    <row r="46" spans="1:16">
      <c r="A46" s="38" t="s">
        <v>76</v>
      </c>
      <c r="B46" s="39">
        <f t="shared" si="10"/>
        <v>7267</v>
      </c>
      <c r="C46" s="40">
        <v>0</v>
      </c>
      <c r="D46" s="40">
        <f t="shared" si="11"/>
        <v>307</v>
      </c>
      <c r="E46" s="99">
        <v>176</v>
      </c>
      <c r="F46" s="99">
        <v>131</v>
      </c>
      <c r="G46" s="40">
        <f t="shared" si="16"/>
        <v>2899</v>
      </c>
      <c r="H46" s="99">
        <v>1761</v>
      </c>
      <c r="I46" s="99">
        <v>1138</v>
      </c>
      <c r="J46" s="40">
        <f t="shared" si="12"/>
        <v>3549</v>
      </c>
      <c r="K46" s="99">
        <v>2408</v>
      </c>
      <c r="L46" s="99">
        <v>1141</v>
      </c>
      <c r="M46" s="41">
        <f t="shared" si="13"/>
        <v>512</v>
      </c>
      <c r="N46" s="100">
        <v>499</v>
      </c>
      <c r="O46" s="100">
        <v>13</v>
      </c>
      <c r="P46" s="43" t="s">
        <v>77</v>
      </c>
    </row>
    <row r="47" spans="1:16">
      <c r="A47" s="38" t="s">
        <v>78</v>
      </c>
      <c r="B47" s="39">
        <f t="shared" si="10"/>
        <v>5559</v>
      </c>
      <c r="C47" s="40">
        <v>0</v>
      </c>
      <c r="D47" s="40">
        <f t="shared" si="11"/>
        <v>88</v>
      </c>
      <c r="E47" s="99">
        <v>58</v>
      </c>
      <c r="F47" s="99">
        <v>30</v>
      </c>
      <c r="G47" s="40">
        <f t="shared" si="16"/>
        <v>1257</v>
      </c>
      <c r="H47" s="99">
        <v>674</v>
      </c>
      <c r="I47" s="99">
        <v>583</v>
      </c>
      <c r="J47" s="40">
        <f t="shared" si="12"/>
        <v>4213</v>
      </c>
      <c r="K47" s="99">
        <v>1957</v>
      </c>
      <c r="L47" s="99">
        <v>2256</v>
      </c>
      <c r="M47" s="41">
        <f t="shared" si="13"/>
        <v>1</v>
      </c>
      <c r="N47" s="100">
        <v>1</v>
      </c>
      <c r="O47" s="100">
        <v>0</v>
      </c>
      <c r="P47" s="43" t="s">
        <v>79</v>
      </c>
    </row>
    <row r="48" spans="1:16">
      <c r="A48" s="38" t="s">
        <v>80</v>
      </c>
      <c r="B48" s="39">
        <f t="shared" si="10"/>
        <v>771</v>
      </c>
      <c r="C48" s="40">
        <v>0</v>
      </c>
      <c r="D48" s="40">
        <f t="shared" si="11"/>
        <v>111</v>
      </c>
      <c r="E48" s="99">
        <v>57</v>
      </c>
      <c r="F48" s="99">
        <v>54</v>
      </c>
      <c r="G48" s="40">
        <f t="shared" si="16"/>
        <v>474</v>
      </c>
      <c r="H48" s="99">
        <v>241</v>
      </c>
      <c r="I48" s="99">
        <v>233</v>
      </c>
      <c r="J48" s="40">
        <f t="shared" si="12"/>
        <v>186</v>
      </c>
      <c r="K48" s="99">
        <v>90</v>
      </c>
      <c r="L48" s="99">
        <v>96</v>
      </c>
      <c r="M48" s="41">
        <f t="shared" si="13"/>
        <v>0</v>
      </c>
      <c r="N48" s="100">
        <v>0</v>
      </c>
      <c r="O48" s="100">
        <v>0</v>
      </c>
      <c r="P48" s="43" t="s">
        <v>81</v>
      </c>
    </row>
    <row r="49" spans="1:16">
      <c r="A49" s="38" t="s">
        <v>82</v>
      </c>
      <c r="B49" s="39">
        <f t="shared" si="10"/>
        <v>21543</v>
      </c>
      <c r="C49" s="40">
        <v>0</v>
      </c>
      <c r="D49" s="40">
        <f t="shared" si="11"/>
        <v>75</v>
      </c>
      <c r="E49" s="99">
        <v>46</v>
      </c>
      <c r="F49" s="99">
        <v>29</v>
      </c>
      <c r="G49" s="40">
        <f t="shared" si="16"/>
        <v>19310</v>
      </c>
      <c r="H49" s="99">
        <v>10684</v>
      </c>
      <c r="I49" s="99">
        <v>8626</v>
      </c>
      <c r="J49" s="40">
        <f t="shared" si="12"/>
        <v>2128</v>
      </c>
      <c r="K49" s="99">
        <v>1282</v>
      </c>
      <c r="L49" s="99">
        <v>846</v>
      </c>
      <c r="M49" s="41">
        <f t="shared" si="13"/>
        <v>30</v>
      </c>
      <c r="N49" s="100">
        <v>30</v>
      </c>
      <c r="O49" s="100">
        <v>0</v>
      </c>
      <c r="P49" s="43" t="s">
        <v>83</v>
      </c>
    </row>
    <row r="50" spans="1:16">
      <c r="A50" s="113" t="s">
        <v>84</v>
      </c>
      <c r="B50" s="114">
        <f t="shared" si="10"/>
        <v>19765</v>
      </c>
      <c r="C50" s="115">
        <v>0</v>
      </c>
      <c r="D50" s="115">
        <f t="shared" si="11"/>
        <v>224</v>
      </c>
      <c r="E50" s="116">
        <v>127</v>
      </c>
      <c r="F50" s="116">
        <v>97</v>
      </c>
      <c r="G50" s="115">
        <f t="shared" si="16"/>
        <v>16761</v>
      </c>
      <c r="H50" s="116">
        <v>9058</v>
      </c>
      <c r="I50" s="116">
        <v>7703</v>
      </c>
      <c r="J50" s="115">
        <f t="shared" si="12"/>
        <v>2780</v>
      </c>
      <c r="K50" s="116">
        <v>1239</v>
      </c>
      <c r="L50" s="116">
        <v>1541</v>
      </c>
      <c r="M50" s="79">
        <f t="shared" si="13"/>
        <v>0</v>
      </c>
      <c r="N50" s="117">
        <v>0</v>
      </c>
      <c r="O50" s="117">
        <v>0</v>
      </c>
      <c r="P50" s="81" t="s">
        <v>85</v>
      </c>
    </row>
    <row r="51" spans="1:16">
      <c r="A51" s="38" t="s">
        <v>86</v>
      </c>
      <c r="B51" s="39">
        <f t="shared" si="10"/>
        <v>6274</v>
      </c>
      <c r="C51" s="40">
        <v>0</v>
      </c>
      <c r="D51" s="40">
        <f t="shared" si="11"/>
        <v>39</v>
      </c>
      <c r="E51" s="99">
        <v>14</v>
      </c>
      <c r="F51" s="99">
        <v>25</v>
      </c>
      <c r="G51" s="40">
        <f t="shared" si="16"/>
        <v>5881</v>
      </c>
      <c r="H51" s="99">
        <v>3505</v>
      </c>
      <c r="I51" s="99">
        <v>2376</v>
      </c>
      <c r="J51" s="40">
        <f t="shared" si="12"/>
        <v>354</v>
      </c>
      <c r="K51" s="99">
        <v>176</v>
      </c>
      <c r="L51" s="99">
        <v>178</v>
      </c>
      <c r="M51" s="41">
        <f t="shared" si="13"/>
        <v>0</v>
      </c>
      <c r="N51" s="100">
        <v>0</v>
      </c>
      <c r="O51" s="100">
        <v>0</v>
      </c>
      <c r="P51" s="43" t="s">
        <v>87</v>
      </c>
    </row>
    <row r="52" spans="1:16">
      <c r="A52" s="38" t="s">
        <v>88</v>
      </c>
      <c r="B52" s="39">
        <f t="shared" si="10"/>
        <v>8741</v>
      </c>
      <c r="C52" s="40">
        <v>0</v>
      </c>
      <c r="D52" s="40">
        <f t="shared" si="11"/>
        <v>25</v>
      </c>
      <c r="E52" s="99">
        <v>11</v>
      </c>
      <c r="F52" s="99">
        <v>14</v>
      </c>
      <c r="G52" s="40">
        <f t="shared" si="16"/>
        <v>8606</v>
      </c>
      <c r="H52" s="99">
        <v>4807</v>
      </c>
      <c r="I52" s="99">
        <v>3799</v>
      </c>
      <c r="J52" s="40">
        <f t="shared" si="12"/>
        <v>110</v>
      </c>
      <c r="K52" s="99">
        <v>53</v>
      </c>
      <c r="L52" s="99">
        <v>57</v>
      </c>
      <c r="M52" s="41">
        <f t="shared" si="13"/>
        <v>0</v>
      </c>
      <c r="N52" s="100">
        <v>0</v>
      </c>
      <c r="O52" s="100">
        <v>0</v>
      </c>
      <c r="P52" s="43" t="s">
        <v>89</v>
      </c>
    </row>
    <row r="53" spans="1:16">
      <c r="A53" s="38" t="s">
        <v>90</v>
      </c>
      <c r="B53" s="39">
        <f t="shared" si="10"/>
        <v>15972</v>
      </c>
      <c r="C53" s="40">
        <v>0</v>
      </c>
      <c r="D53" s="40">
        <f t="shared" si="11"/>
        <v>276</v>
      </c>
      <c r="E53" s="99">
        <v>197</v>
      </c>
      <c r="F53" s="99">
        <v>79</v>
      </c>
      <c r="G53" s="40">
        <f t="shared" si="16"/>
        <v>6718</v>
      </c>
      <c r="H53" s="99">
        <v>4024</v>
      </c>
      <c r="I53" s="99">
        <v>2694</v>
      </c>
      <c r="J53" s="40">
        <f t="shared" si="12"/>
        <v>8966</v>
      </c>
      <c r="K53" s="99">
        <v>5407</v>
      </c>
      <c r="L53" s="99">
        <v>3559</v>
      </c>
      <c r="M53" s="41">
        <f t="shared" si="13"/>
        <v>12</v>
      </c>
      <c r="N53" s="100">
        <v>12</v>
      </c>
      <c r="O53" s="100">
        <v>0</v>
      </c>
      <c r="P53" s="43" t="s">
        <v>91</v>
      </c>
    </row>
    <row r="54" spans="1:16" ht="22.5" thickBot="1">
      <c r="A54" s="101" t="s">
        <v>92</v>
      </c>
      <c r="B54" s="102">
        <f t="shared" si="10"/>
        <v>21468</v>
      </c>
      <c r="C54" s="103">
        <v>0</v>
      </c>
      <c r="D54" s="103">
        <f t="shared" si="11"/>
        <v>680</v>
      </c>
      <c r="E54" s="104">
        <v>484</v>
      </c>
      <c r="F54" s="104">
        <v>196</v>
      </c>
      <c r="G54" s="103">
        <f t="shared" si="16"/>
        <v>19597</v>
      </c>
      <c r="H54" s="104">
        <v>11579</v>
      </c>
      <c r="I54" s="104">
        <v>8018</v>
      </c>
      <c r="J54" s="103">
        <f t="shared" si="12"/>
        <v>1111</v>
      </c>
      <c r="K54" s="104">
        <v>629</v>
      </c>
      <c r="L54" s="104">
        <v>482</v>
      </c>
      <c r="M54" s="64">
        <f t="shared" si="13"/>
        <v>80</v>
      </c>
      <c r="N54" s="105">
        <v>26</v>
      </c>
      <c r="O54" s="105">
        <v>54</v>
      </c>
      <c r="P54" s="106" t="s">
        <v>93</v>
      </c>
    </row>
    <row r="55" spans="1:16" ht="22.5" thickBot="1">
      <c r="A55" s="118" t="s">
        <v>94</v>
      </c>
      <c r="B55" s="119">
        <f t="shared" si="10"/>
        <v>164166</v>
      </c>
      <c r="C55" s="119">
        <f t="shared" ref="C55:O55" si="17">SUM(C56:C72)</f>
        <v>3</v>
      </c>
      <c r="D55" s="119">
        <f t="shared" si="17"/>
        <v>7489</v>
      </c>
      <c r="E55" s="119">
        <f t="shared" si="17"/>
        <v>4509</v>
      </c>
      <c r="F55" s="119">
        <f t="shared" si="17"/>
        <v>2980</v>
      </c>
      <c r="G55" s="119">
        <f t="shared" si="17"/>
        <v>148001</v>
      </c>
      <c r="H55" s="119">
        <f t="shared" si="17"/>
        <v>75816</v>
      </c>
      <c r="I55" s="119">
        <f t="shared" si="17"/>
        <v>72185</v>
      </c>
      <c r="J55" s="119">
        <f t="shared" si="17"/>
        <v>7622</v>
      </c>
      <c r="K55" s="119">
        <f t="shared" si="17"/>
        <v>2975</v>
      </c>
      <c r="L55" s="119">
        <f t="shared" si="17"/>
        <v>4647</v>
      </c>
      <c r="M55" s="120">
        <f t="shared" si="17"/>
        <v>1051</v>
      </c>
      <c r="N55" s="121">
        <f t="shared" si="17"/>
        <v>832</v>
      </c>
      <c r="O55" s="121">
        <f t="shared" si="17"/>
        <v>219</v>
      </c>
      <c r="P55" s="122" t="s">
        <v>23</v>
      </c>
    </row>
    <row r="56" spans="1:16">
      <c r="A56" s="123" t="s">
        <v>95</v>
      </c>
      <c r="B56" s="124">
        <f t="shared" si="10"/>
        <v>90122</v>
      </c>
      <c r="C56" s="125">
        <v>0</v>
      </c>
      <c r="D56" s="125">
        <f t="shared" si="11"/>
        <v>4580</v>
      </c>
      <c r="E56" s="126">
        <v>2904</v>
      </c>
      <c r="F56" s="126">
        <v>1676</v>
      </c>
      <c r="G56" s="125">
        <f t="shared" ref="G56:G72" si="18">SUM(H56:I56)</f>
        <v>84657</v>
      </c>
      <c r="H56" s="126">
        <v>43279</v>
      </c>
      <c r="I56" s="126">
        <v>41378</v>
      </c>
      <c r="J56" s="125">
        <f t="shared" si="12"/>
        <v>336</v>
      </c>
      <c r="K56" s="126">
        <v>260</v>
      </c>
      <c r="L56" s="126">
        <v>76</v>
      </c>
      <c r="M56" s="127">
        <f t="shared" si="13"/>
        <v>549</v>
      </c>
      <c r="N56" s="128">
        <v>376</v>
      </c>
      <c r="O56" s="128">
        <v>173</v>
      </c>
      <c r="P56" s="129" t="s">
        <v>96</v>
      </c>
    </row>
    <row r="57" spans="1:16">
      <c r="A57" s="113" t="s">
        <v>97</v>
      </c>
      <c r="B57" s="114">
        <f t="shared" si="10"/>
        <v>8573</v>
      </c>
      <c r="C57" s="115">
        <v>0</v>
      </c>
      <c r="D57" s="115">
        <f t="shared" si="11"/>
        <v>222</v>
      </c>
      <c r="E57" s="116">
        <v>173</v>
      </c>
      <c r="F57" s="116">
        <v>49</v>
      </c>
      <c r="G57" s="115">
        <f t="shared" si="18"/>
        <v>7906</v>
      </c>
      <c r="H57" s="116">
        <v>5004</v>
      </c>
      <c r="I57" s="116">
        <v>2902</v>
      </c>
      <c r="J57" s="115">
        <f t="shared" si="12"/>
        <v>39</v>
      </c>
      <c r="K57" s="116">
        <v>16</v>
      </c>
      <c r="L57" s="116">
        <v>23</v>
      </c>
      <c r="M57" s="79">
        <f t="shared" si="13"/>
        <v>406</v>
      </c>
      <c r="N57" s="117">
        <v>378</v>
      </c>
      <c r="O57" s="117">
        <v>28</v>
      </c>
      <c r="P57" s="81" t="s">
        <v>98</v>
      </c>
    </row>
    <row r="58" spans="1:16">
      <c r="A58" s="44" t="s">
        <v>99</v>
      </c>
      <c r="B58" s="45">
        <f t="shared" si="10"/>
        <v>3325</v>
      </c>
      <c r="C58" s="46">
        <v>0</v>
      </c>
      <c r="D58" s="46">
        <f t="shared" si="11"/>
        <v>240</v>
      </c>
      <c r="E58" s="130">
        <v>121</v>
      </c>
      <c r="F58" s="130">
        <v>119</v>
      </c>
      <c r="G58" s="46">
        <f t="shared" si="18"/>
        <v>3043</v>
      </c>
      <c r="H58" s="130">
        <v>2004</v>
      </c>
      <c r="I58" s="130">
        <v>1039</v>
      </c>
      <c r="J58" s="46">
        <f t="shared" si="12"/>
        <v>42</v>
      </c>
      <c r="K58" s="130">
        <v>23</v>
      </c>
      <c r="L58" s="130">
        <v>19</v>
      </c>
      <c r="M58" s="47">
        <f t="shared" si="13"/>
        <v>0</v>
      </c>
      <c r="N58" s="131">
        <v>0</v>
      </c>
      <c r="O58" s="131">
        <v>0</v>
      </c>
      <c r="P58" s="49" t="s">
        <v>100</v>
      </c>
    </row>
    <row r="59" spans="1:16">
      <c r="A59" s="38" t="s">
        <v>101</v>
      </c>
      <c r="B59" s="39">
        <f t="shared" si="10"/>
        <v>544</v>
      </c>
      <c r="C59" s="40">
        <v>0</v>
      </c>
      <c r="D59" s="40">
        <f t="shared" si="11"/>
        <v>67</v>
      </c>
      <c r="E59" s="99">
        <v>47</v>
      </c>
      <c r="F59" s="99">
        <v>20</v>
      </c>
      <c r="G59" s="40">
        <f t="shared" si="18"/>
        <v>450</v>
      </c>
      <c r="H59" s="99">
        <v>252</v>
      </c>
      <c r="I59" s="99">
        <v>198</v>
      </c>
      <c r="J59" s="40">
        <f t="shared" si="12"/>
        <v>27</v>
      </c>
      <c r="K59" s="99">
        <v>15</v>
      </c>
      <c r="L59" s="99">
        <v>12</v>
      </c>
      <c r="M59" s="41">
        <f t="shared" si="13"/>
        <v>0</v>
      </c>
      <c r="N59" s="100">
        <v>0</v>
      </c>
      <c r="O59" s="100">
        <v>0</v>
      </c>
      <c r="P59" s="43" t="s">
        <v>102</v>
      </c>
    </row>
    <row r="60" spans="1:16">
      <c r="A60" s="113" t="s">
        <v>103</v>
      </c>
      <c r="B60" s="114">
        <f t="shared" si="10"/>
        <v>662</v>
      </c>
      <c r="C60" s="115">
        <v>3</v>
      </c>
      <c r="D60" s="115">
        <f t="shared" si="11"/>
        <v>1</v>
      </c>
      <c r="E60" s="116">
        <v>1</v>
      </c>
      <c r="F60" s="116">
        <v>0</v>
      </c>
      <c r="G60" s="115">
        <f t="shared" si="18"/>
        <v>646</v>
      </c>
      <c r="H60" s="116">
        <v>321</v>
      </c>
      <c r="I60" s="116">
        <v>325</v>
      </c>
      <c r="J60" s="115">
        <f t="shared" si="12"/>
        <v>12</v>
      </c>
      <c r="K60" s="116">
        <v>7</v>
      </c>
      <c r="L60" s="116">
        <v>5</v>
      </c>
      <c r="M60" s="79">
        <f t="shared" si="13"/>
        <v>0</v>
      </c>
      <c r="N60" s="117">
        <v>0</v>
      </c>
      <c r="O60" s="117">
        <v>0</v>
      </c>
      <c r="P60" s="81" t="s">
        <v>104</v>
      </c>
    </row>
    <row r="61" spans="1:16">
      <c r="A61" s="38" t="s">
        <v>105</v>
      </c>
      <c r="B61" s="39">
        <f t="shared" si="10"/>
        <v>455</v>
      </c>
      <c r="C61" s="40">
        <v>0</v>
      </c>
      <c r="D61" s="40">
        <f t="shared" si="11"/>
        <v>97</v>
      </c>
      <c r="E61" s="99">
        <v>51</v>
      </c>
      <c r="F61" s="99">
        <v>46</v>
      </c>
      <c r="G61" s="40">
        <f t="shared" si="18"/>
        <v>319</v>
      </c>
      <c r="H61" s="99">
        <v>104</v>
      </c>
      <c r="I61" s="99">
        <v>215</v>
      </c>
      <c r="J61" s="40">
        <f t="shared" si="12"/>
        <v>39</v>
      </c>
      <c r="K61" s="99">
        <v>21</v>
      </c>
      <c r="L61" s="99">
        <v>18</v>
      </c>
      <c r="M61" s="41">
        <f t="shared" si="13"/>
        <v>0</v>
      </c>
      <c r="N61" s="100">
        <v>0</v>
      </c>
      <c r="O61" s="100">
        <v>0</v>
      </c>
      <c r="P61" s="43" t="s">
        <v>106</v>
      </c>
    </row>
    <row r="62" spans="1:16">
      <c r="A62" s="38" t="s">
        <v>107</v>
      </c>
      <c r="B62" s="39">
        <f t="shared" si="10"/>
        <v>998</v>
      </c>
      <c r="C62" s="40">
        <v>0</v>
      </c>
      <c r="D62" s="40">
        <f t="shared" si="11"/>
        <v>108</v>
      </c>
      <c r="E62" s="99">
        <v>57</v>
      </c>
      <c r="F62" s="99">
        <v>51</v>
      </c>
      <c r="G62" s="40">
        <f t="shared" si="18"/>
        <v>673</v>
      </c>
      <c r="H62" s="99">
        <v>411</v>
      </c>
      <c r="I62" s="99">
        <v>262</v>
      </c>
      <c r="J62" s="40">
        <f t="shared" si="12"/>
        <v>217</v>
      </c>
      <c r="K62" s="99">
        <v>111</v>
      </c>
      <c r="L62" s="99">
        <v>106</v>
      </c>
      <c r="M62" s="41">
        <f t="shared" si="13"/>
        <v>0</v>
      </c>
      <c r="N62" s="100">
        <v>0</v>
      </c>
      <c r="O62" s="100">
        <v>0</v>
      </c>
      <c r="P62" s="43" t="s">
        <v>108</v>
      </c>
    </row>
    <row r="63" spans="1:16">
      <c r="A63" s="38" t="s">
        <v>109</v>
      </c>
      <c r="B63" s="39">
        <f t="shared" si="10"/>
        <v>5778</v>
      </c>
      <c r="C63" s="40">
        <v>0</v>
      </c>
      <c r="D63" s="40">
        <f t="shared" si="11"/>
        <v>769</v>
      </c>
      <c r="E63" s="99">
        <v>412</v>
      </c>
      <c r="F63" s="99">
        <v>357</v>
      </c>
      <c r="G63" s="40">
        <f t="shared" si="18"/>
        <v>4843</v>
      </c>
      <c r="H63" s="99">
        <v>2770</v>
      </c>
      <c r="I63" s="99">
        <v>2073</v>
      </c>
      <c r="J63" s="40">
        <f t="shared" si="12"/>
        <v>160</v>
      </c>
      <c r="K63" s="99">
        <v>73</v>
      </c>
      <c r="L63" s="99">
        <v>87</v>
      </c>
      <c r="M63" s="41">
        <f t="shared" si="13"/>
        <v>6</v>
      </c>
      <c r="N63" s="100">
        <v>6</v>
      </c>
      <c r="O63" s="100">
        <v>0</v>
      </c>
      <c r="P63" s="43" t="s">
        <v>110</v>
      </c>
    </row>
    <row r="64" spans="1:16">
      <c r="A64" s="38" t="s">
        <v>111</v>
      </c>
      <c r="B64" s="39">
        <f t="shared" si="10"/>
        <v>1121</v>
      </c>
      <c r="C64" s="40">
        <v>0</v>
      </c>
      <c r="D64" s="40">
        <f t="shared" si="11"/>
        <v>99</v>
      </c>
      <c r="E64" s="99">
        <v>45</v>
      </c>
      <c r="F64" s="99">
        <v>54</v>
      </c>
      <c r="G64" s="40">
        <f t="shared" si="18"/>
        <v>1022</v>
      </c>
      <c r="H64" s="99">
        <v>587</v>
      </c>
      <c r="I64" s="99">
        <v>435</v>
      </c>
      <c r="J64" s="40">
        <f t="shared" si="12"/>
        <v>0</v>
      </c>
      <c r="K64" s="99">
        <v>0</v>
      </c>
      <c r="L64" s="99">
        <v>0</v>
      </c>
      <c r="M64" s="41">
        <f t="shared" si="13"/>
        <v>0</v>
      </c>
      <c r="N64" s="100">
        <v>0</v>
      </c>
      <c r="O64" s="100">
        <v>0</v>
      </c>
      <c r="P64" s="43" t="s">
        <v>112</v>
      </c>
    </row>
    <row r="65" spans="1:16">
      <c r="A65" s="113" t="s">
        <v>113</v>
      </c>
      <c r="B65" s="114">
        <f t="shared" si="10"/>
        <v>8092</v>
      </c>
      <c r="C65" s="115">
        <v>0</v>
      </c>
      <c r="D65" s="115">
        <f t="shared" si="11"/>
        <v>189</v>
      </c>
      <c r="E65" s="116">
        <v>94</v>
      </c>
      <c r="F65" s="116">
        <v>95</v>
      </c>
      <c r="G65" s="115">
        <f t="shared" si="18"/>
        <v>7359</v>
      </c>
      <c r="H65" s="116">
        <v>4428</v>
      </c>
      <c r="I65" s="116">
        <v>2931</v>
      </c>
      <c r="J65" s="115">
        <f t="shared" si="12"/>
        <v>544</v>
      </c>
      <c r="K65" s="116">
        <v>338</v>
      </c>
      <c r="L65" s="116">
        <v>206</v>
      </c>
      <c r="M65" s="79">
        <f t="shared" si="13"/>
        <v>0</v>
      </c>
      <c r="N65" s="117">
        <v>0</v>
      </c>
      <c r="O65" s="117">
        <v>0</v>
      </c>
      <c r="P65" s="81" t="s">
        <v>114</v>
      </c>
    </row>
    <row r="66" spans="1:16">
      <c r="A66" s="38" t="s">
        <v>115</v>
      </c>
      <c r="B66" s="39">
        <f t="shared" si="10"/>
        <v>476</v>
      </c>
      <c r="C66" s="40">
        <v>0</v>
      </c>
      <c r="D66" s="40">
        <f t="shared" si="11"/>
        <v>53</v>
      </c>
      <c r="E66" s="99">
        <v>25</v>
      </c>
      <c r="F66" s="99">
        <v>28</v>
      </c>
      <c r="G66" s="40">
        <f t="shared" si="18"/>
        <v>423</v>
      </c>
      <c r="H66" s="99">
        <v>242</v>
      </c>
      <c r="I66" s="99">
        <v>181</v>
      </c>
      <c r="J66" s="40">
        <f t="shared" si="12"/>
        <v>0</v>
      </c>
      <c r="K66" s="99">
        <v>0</v>
      </c>
      <c r="L66" s="99">
        <v>0</v>
      </c>
      <c r="M66" s="41">
        <f t="shared" si="13"/>
        <v>0</v>
      </c>
      <c r="N66" s="100">
        <v>0</v>
      </c>
      <c r="O66" s="100">
        <v>0</v>
      </c>
      <c r="P66" s="43" t="s">
        <v>116</v>
      </c>
    </row>
    <row r="67" spans="1:16">
      <c r="A67" s="38" t="s">
        <v>117</v>
      </c>
      <c r="B67" s="39">
        <f t="shared" si="10"/>
        <v>4335</v>
      </c>
      <c r="C67" s="40">
        <v>0</v>
      </c>
      <c r="D67" s="40">
        <f t="shared" si="11"/>
        <v>174</v>
      </c>
      <c r="E67" s="99">
        <v>90</v>
      </c>
      <c r="F67" s="99">
        <v>84</v>
      </c>
      <c r="G67" s="40">
        <f t="shared" si="18"/>
        <v>4088</v>
      </c>
      <c r="H67" s="99">
        <v>2498</v>
      </c>
      <c r="I67" s="99">
        <v>1590</v>
      </c>
      <c r="J67" s="40">
        <f t="shared" si="12"/>
        <v>73</v>
      </c>
      <c r="K67" s="99">
        <v>49</v>
      </c>
      <c r="L67" s="99">
        <v>24</v>
      </c>
      <c r="M67" s="41">
        <f t="shared" si="13"/>
        <v>0</v>
      </c>
      <c r="N67" s="100">
        <v>0</v>
      </c>
      <c r="O67" s="100">
        <v>0</v>
      </c>
      <c r="P67" s="43" t="s">
        <v>118</v>
      </c>
    </row>
    <row r="68" spans="1:16">
      <c r="A68" s="38" t="s">
        <v>119</v>
      </c>
      <c r="B68" s="39">
        <f t="shared" si="10"/>
        <v>30844</v>
      </c>
      <c r="C68" s="40">
        <v>0</v>
      </c>
      <c r="D68" s="40">
        <f t="shared" si="11"/>
        <v>396</v>
      </c>
      <c r="E68" s="99">
        <v>235</v>
      </c>
      <c r="F68" s="99">
        <v>161</v>
      </c>
      <c r="G68" s="40">
        <f t="shared" si="18"/>
        <v>26550</v>
      </c>
      <c r="H68" s="99">
        <v>10255</v>
      </c>
      <c r="I68" s="99">
        <v>16295</v>
      </c>
      <c r="J68" s="40">
        <f t="shared" si="12"/>
        <v>3854</v>
      </c>
      <c r="K68" s="99">
        <v>820</v>
      </c>
      <c r="L68" s="99">
        <v>3034</v>
      </c>
      <c r="M68" s="41">
        <f t="shared" si="13"/>
        <v>44</v>
      </c>
      <c r="N68" s="100">
        <v>29</v>
      </c>
      <c r="O68" s="100">
        <v>15</v>
      </c>
      <c r="P68" s="43" t="s">
        <v>120</v>
      </c>
    </row>
    <row r="69" spans="1:16">
      <c r="A69" s="38" t="s">
        <v>121</v>
      </c>
      <c r="B69" s="39">
        <f t="shared" si="10"/>
        <v>699</v>
      </c>
      <c r="C69" s="40">
        <v>0</v>
      </c>
      <c r="D69" s="40">
        <f t="shared" si="11"/>
        <v>94</v>
      </c>
      <c r="E69" s="99">
        <v>46</v>
      </c>
      <c r="F69" s="99">
        <v>48</v>
      </c>
      <c r="G69" s="40">
        <f t="shared" si="18"/>
        <v>455</v>
      </c>
      <c r="H69" s="99">
        <v>275</v>
      </c>
      <c r="I69" s="99">
        <v>180</v>
      </c>
      <c r="J69" s="40">
        <f t="shared" si="12"/>
        <v>149</v>
      </c>
      <c r="K69" s="99">
        <v>136</v>
      </c>
      <c r="L69" s="99">
        <v>13</v>
      </c>
      <c r="M69" s="41">
        <f t="shared" si="13"/>
        <v>1</v>
      </c>
      <c r="N69" s="100">
        <v>1</v>
      </c>
      <c r="O69" s="100">
        <v>0</v>
      </c>
      <c r="P69" s="43" t="s">
        <v>122</v>
      </c>
    </row>
    <row r="70" spans="1:16">
      <c r="A70" s="38" t="s">
        <v>123</v>
      </c>
      <c r="B70" s="39">
        <f t="shared" si="10"/>
        <v>3798</v>
      </c>
      <c r="C70" s="40">
        <v>0</v>
      </c>
      <c r="D70" s="40">
        <f t="shared" si="11"/>
        <v>282</v>
      </c>
      <c r="E70" s="99">
        <v>159</v>
      </c>
      <c r="F70" s="99">
        <v>123</v>
      </c>
      <c r="G70" s="40">
        <f t="shared" si="18"/>
        <v>3090</v>
      </c>
      <c r="H70" s="99">
        <v>1885</v>
      </c>
      <c r="I70" s="99">
        <v>1205</v>
      </c>
      <c r="J70" s="40">
        <f t="shared" si="12"/>
        <v>381</v>
      </c>
      <c r="K70" s="99">
        <v>332</v>
      </c>
      <c r="L70" s="99">
        <v>49</v>
      </c>
      <c r="M70" s="41">
        <f t="shared" si="13"/>
        <v>45</v>
      </c>
      <c r="N70" s="100">
        <v>42</v>
      </c>
      <c r="O70" s="100">
        <v>3</v>
      </c>
      <c r="P70" s="43" t="s">
        <v>124</v>
      </c>
    </row>
    <row r="71" spans="1:16">
      <c r="A71" s="38" t="s">
        <v>125</v>
      </c>
      <c r="B71" s="39">
        <f t="shared" si="10"/>
        <v>514</v>
      </c>
      <c r="C71" s="40">
        <v>0</v>
      </c>
      <c r="D71" s="40">
        <f t="shared" si="11"/>
        <v>117</v>
      </c>
      <c r="E71" s="99">
        <v>48</v>
      </c>
      <c r="F71" s="99">
        <v>69</v>
      </c>
      <c r="G71" s="40">
        <f t="shared" si="18"/>
        <v>356</v>
      </c>
      <c r="H71" s="99">
        <v>216</v>
      </c>
      <c r="I71" s="99">
        <v>140</v>
      </c>
      <c r="J71" s="40">
        <f t="shared" si="12"/>
        <v>41</v>
      </c>
      <c r="K71" s="99">
        <v>30</v>
      </c>
      <c r="L71" s="99">
        <v>11</v>
      </c>
      <c r="M71" s="41">
        <f t="shared" si="13"/>
        <v>0</v>
      </c>
      <c r="N71" s="100">
        <v>0</v>
      </c>
      <c r="O71" s="100">
        <v>0</v>
      </c>
      <c r="P71" s="43" t="s">
        <v>126</v>
      </c>
    </row>
    <row r="72" spans="1:16" ht="22.5" thickBot="1">
      <c r="A72" s="101" t="s">
        <v>127</v>
      </c>
      <c r="B72" s="102">
        <f t="shared" si="10"/>
        <v>3830</v>
      </c>
      <c r="C72" s="103">
        <v>0</v>
      </c>
      <c r="D72" s="103">
        <f t="shared" si="11"/>
        <v>1</v>
      </c>
      <c r="E72" s="104">
        <v>1</v>
      </c>
      <c r="F72" s="104">
        <v>0</v>
      </c>
      <c r="G72" s="103">
        <f t="shared" si="18"/>
        <v>2121</v>
      </c>
      <c r="H72" s="104">
        <v>1285</v>
      </c>
      <c r="I72" s="104">
        <v>836</v>
      </c>
      <c r="J72" s="103">
        <f t="shared" si="12"/>
        <v>1708</v>
      </c>
      <c r="K72" s="104">
        <v>744</v>
      </c>
      <c r="L72" s="104">
        <v>964</v>
      </c>
      <c r="M72" s="64">
        <f t="shared" si="13"/>
        <v>0</v>
      </c>
      <c r="N72" s="105">
        <v>0</v>
      </c>
      <c r="O72" s="105">
        <v>0</v>
      </c>
      <c r="P72" s="106" t="s">
        <v>128</v>
      </c>
    </row>
    <row r="73" spans="1:16" ht="22.5" thickBot="1">
      <c r="A73" s="118" t="s">
        <v>129</v>
      </c>
      <c r="B73" s="119">
        <f t="shared" si="10"/>
        <v>26066</v>
      </c>
      <c r="C73" s="119">
        <f t="shared" ref="C73:O73" si="19">SUM(C74:C93)</f>
        <v>1</v>
      </c>
      <c r="D73" s="119">
        <f t="shared" si="19"/>
        <v>3230</v>
      </c>
      <c r="E73" s="119">
        <f t="shared" si="19"/>
        <v>1910</v>
      </c>
      <c r="F73" s="119">
        <f t="shared" si="19"/>
        <v>1320</v>
      </c>
      <c r="G73" s="119">
        <f t="shared" si="19"/>
        <v>12089</v>
      </c>
      <c r="H73" s="119">
        <f t="shared" si="19"/>
        <v>6049</v>
      </c>
      <c r="I73" s="119">
        <f t="shared" si="19"/>
        <v>6040</v>
      </c>
      <c r="J73" s="119">
        <f t="shared" si="19"/>
        <v>10339</v>
      </c>
      <c r="K73" s="119">
        <f t="shared" si="19"/>
        <v>5742</v>
      </c>
      <c r="L73" s="119">
        <f t="shared" si="19"/>
        <v>4597</v>
      </c>
      <c r="M73" s="120">
        <f t="shared" si="19"/>
        <v>407</v>
      </c>
      <c r="N73" s="121">
        <f t="shared" si="19"/>
        <v>382</v>
      </c>
      <c r="O73" s="121">
        <f t="shared" si="19"/>
        <v>25</v>
      </c>
      <c r="P73" s="122" t="s">
        <v>25</v>
      </c>
    </row>
    <row r="74" spans="1:16">
      <c r="A74" s="38" t="s">
        <v>130</v>
      </c>
      <c r="B74" s="39">
        <f t="shared" si="10"/>
        <v>13871</v>
      </c>
      <c r="C74" s="40">
        <v>0</v>
      </c>
      <c r="D74" s="40">
        <f t="shared" si="11"/>
        <v>718</v>
      </c>
      <c r="E74" s="99">
        <v>425</v>
      </c>
      <c r="F74" s="99">
        <v>293</v>
      </c>
      <c r="G74" s="40">
        <f t="shared" ref="G74:G93" si="20">SUM(H74:I74)</f>
        <v>6772</v>
      </c>
      <c r="H74" s="99">
        <v>3777</v>
      </c>
      <c r="I74" s="99">
        <v>2995</v>
      </c>
      <c r="J74" s="40">
        <f t="shared" si="12"/>
        <v>6008</v>
      </c>
      <c r="K74" s="99">
        <v>3088</v>
      </c>
      <c r="L74" s="99">
        <v>2920</v>
      </c>
      <c r="M74" s="41">
        <f t="shared" si="13"/>
        <v>373</v>
      </c>
      <c r="N74" s="100">
        <v>350</v>
      </c>
      <c r="O74" s="100">
        <v>23</v>
      </c>
      <c r="P74" s="43" t="s">
        <v>131</v>
      </c>
    </row>
    <row r="75" spans="1:16">
      <c r="A75" s="38" t="s">
        <v>132</v>
      </c>
      <c r="B75" s="39">
        <f t="shared" si="10"/>
        <v>977</v>
      </c>
      <c r="C75" s="40">
        <v>0</v>
      </c>
      <c r="D75" s="40">
        <f t="shared" si="11"/>
        <v>167</v>
      </c>
      <c r="E75" s="99">
        <v>96</v>
      </c>
      <c r="F75" s="99">
        <v>71</v>
      </c>
      <c r="G75" s="40">
        <f t="shared" si="20"/>
        <v>672</v>
      </c>
      <c r="H75" s="99">
        <v>381</v>
      </c>
      <c r="I75" s="99">
        <v>291</v>
      </c>
      <c r="J75" s="40">
        <f t="shared" si="12"/>
        <v>136</v>
      </c>
      <c r="K75" s="99">
        <v>76</v>
      </c>
      <c r="L75" s="99">
        <v>60</v>
      </c>
      <c r="M75" s="41">
        <f t="shared" si="13"/>
        <v>2</v>
      </c>
      <c r="N75" s="100">
        <v>2</v>
      </c>
      <c r="O75" s="100">
        <v>0</v>
      </c>
      <c r="P75" s="43" t="s">
        <v>133</v>
      </c>
    </row>
    <row r="76" spans="1:16">
      <c r="A76" s="38" t="s">
        <v>134</v>
      </c>
      <c r="B76" s="39">
        <f t="shared" si="10"/>
        <v>383</v>
      </c>
      <c r="C76" s="40">
        <v>0</v>
      </c>
      <c r="D76" s="40">
        <f t="shared" si="11"/>
        <v>2</v>
      </c>
      <c r="E76" s="99">
        <v>1</v>
      </c>
      <c r="F76" s="99">
        <v>1</v>
      </c>
      <c r="G76" s="40">
        <f t="shared" si="20"/>
        <v>313</v>
      </c>
      <c r="H76" s="99">
        <v>134</v>
      </c>
      <c r="I76" s="99">
        <v>179</v>
      </c>
      <c r="J76" s="40">
        <f t="shared" si="12"/>
        <v>68</v>
      </c>
      <c r="K76" s="99">
        <v>38</v>
      </c>
      <c r="L76" s="99">
        <v>30</v>
      </c>
      <c r="M76" s="41">
        <f t="shared" si="13"/>
        <v>0</v>
      </c>
      <c r="N76" s="100">
        <v>0</v>
      </c>
      <c r="O76" s="100">
        <v>0</v>
      </c>
      <c r="P76" s="43" t="s">
        <v>135</v>
      </c>
    </row>
    <row r="77" spans="1:16">
      <c r="A77" s="38" t="s">
        <v>136</v>
      </c>
      <c r="B77" s="39">
        <f t="shared" si="10"/>
        <v>624</v>
      </c>
      <c r="C77" s="40">
        <v>1</v>
      </c>
      <c r="D77" s="40">
        <f t="shared" si="11"/>
        <v>165</v>
      </c>
      <c r="E77" s="99">
        <v>98</v>
      </c>
      <c r="F77" s="99">
        <v>67</v>
      </c>
      <c r="G77" s="40">
        <f t="shared" si="20"/>
        <v>371</v>
      </c>
      <c r="H77" s="99">
        <v>119</v>
      </c>
      <c r="I77" s="99">
        <v>252</v>
      </c>
      <c r="J77" s="40">
        <f t="shared" si="12"/>
        <v>87</v>
      </c>
      <c r="K77" s="99">
        <v>63</v>
      </c>
      <c r="L77" s="99">
        <v>24</v>
      </c>
      <c r="M77" s="41">
        <f t="shared" si="13"/>
        <v>0</v>
      </c>
      <c r="N77" s="100">
        <v>0</v>
      </c>
      <c r="O77" s="100">
        <v>0</v>
      </c>
      <c r="P77" s="43" t="s">
        <v>137</v>
      </c>
    </row>
    <row r="78" spans="1:16">
      <c r="A78" s="38" t="s">
        <v>138</v>
      </c>
      <c r="B78" s="39">
        <f t="shared" si="10"/>
        <v>2033</v>
      </c>
      <c r="C78" s="40">
        <v>0</v>
      </c>
      <c r="D78" s="40">
        <f t="shared" si="11"/>
        <v>257</v>
      </c>
      <c r="E78" s="99">
        <v>158</v>
      </c>
      <c r="F78" s="99">
        <v>99</v>
      </c>
      <c r="G78" s="40">
        <f t="shared" si="20"/>
        <v>924</v>
      </c>
      <c r="H78" s="99">
        <v>262</v>
      </c>
      <c r="I78" s="99">
        <v>662</v>
      </c>
      <c r="J78" s="40">
        <f t="shared" si="12"/>
        <v>852</v>
      </c>
      <c r="K78" s="99">
        <v>747</v>
      </c>
      <c r="L78" s="99">
        <v>105</v>
      </c>
      <c r="M78" s="41">
        <f t="shared" si="13"/>
        <v>0</v>
      </c>
      <c r="N78" s="100">
        <v>0</v>
      </c>
      <c r="O78" s="100">
        <v>0</v>
      </c>
      <c r="P78" s="43" t="s">
        <v>139</v>
      </c>
    </row>
    <row r="79" spans="1:16">
      <c r="A79" s="132" t="s">
        <v>140</v>
      </c>
      <c r="B79" s="133">
        <f t="shared" si="10"/>
        <v>161</v>
      </c>
      <c r="C79" s="134">
        <v>0</v>
      </c>
      <c r="D79" s="134">
        <f t="shared" si="11"/>
        <v>31</v>
      </c>
      <c r="E79" s="135">
        <v>18</v>
      </c>
      <c r="F79" s="135">
        <v>13</v>
      </c>
      <c r="G79" s="134">
        <f t="shared" si="20"/>
        <v>107</v>
      </c>
      <c r="H79" s="135">
        <v>41</v>
      </c>
      <c r="I79" s="135">
        <v>66</v>
      </c>
      <c r="J79" s="134">
        <f t="shared" si="12"/>
        <v>23</v>
      </c>
      <c r="K79" s="135">
        <v>10</v>
      </c>
      <c r="L79" s="135">
        <v>13</v>
      </c>
      <c r="M79" s="75">
        <f t="shared" si="13"/>
        <v>0</v>
      </c>
      <c r="N79" s="136">
        <v>0</v>
      </c>
      <c r="O79" s="136">
        <v>0</v>
      </c>
      <c r="P79" s="77" t="s">
        <v>141</v>
      </c>
    </row>
    <row r="80" spans="1:16">
      <c r="A80" s="113" t="s">
        <v>142</v>
      </c>
      <c r="B80" s="114">
        <f t="shared" si="10"/>
        <v>627</v>
      </c>
      <c r="C80" s="115">
        <v>0</v>
      </c>
      <c r="D80" s="115">
        <f t="shared" si="11"/>
        <v>101</v>
      </c>
      <c r="E80" s="116">
        <v>50</v>
      </c>
      <c r="F80" s="116">
        <v>51</v>
      </c>
      <c r="G80" s="115">
        <f t="shared" si="20"/>
        <v>437</v>
      </c>
      <c r="H80" s="116">
        <v>157</v>
      </c>
      <c r="I80" s="116">
        <v>280</v>
      </c>
      <c r="J80" s="115">
        <f t="shared" si="12"/>
        <v>89</v>
      </c>
      <c r="K80" s="116">
        <v>41</v>
      </c>
      <c r="L80" s="116">
        <v>48</v>
      </c>
      <c r="M80" s="79">
        <f t="shared" si="13"/>
        <v>0</v>
      </c>
      <c r="N80" s="117">
        <v>0</v>
      </c>
      <c r="O80" s="117">
        <v>0</v>
      </c>
      <c r="P80" s="81" t="s">
        <v>143</v>
      </c>
    </row>
    <row r="81" spans="1:16">
      <c r="A81" s="38" t="s">
        <v>144</v>
      </c>
      <c r="B81" s="39">
        <f t="shared" ref="B81:B108" si="21">SUM(C81:D81,G81,J81,M81)</f>
        <v>46</v>
      </c>
      <c r="C81" s="40">
        <v>0</v>
      </c>
      <c r="D81" s="40">
        <f t="shared" ref="D81:D108" si="22">SUM(E81:F81)</f>
        <v>12</v>
      </c>
      <c r="E81" s="99">
        <v>8</v>
      </c>
      <c r="F81" s="99">
        <v>4</v>
      </c>
      <c r="G81" s="40">
        <f t="shared" si="20"/>
        <v>26</v>
      </c>
      <c r="H81" s="99">
        <v>12</v>
      </c>
      <c r="I81" s="99">
        <v>14</v>
      </c>
      <c r="J81" s="40">
        <f t="shared" ref="J81:J108" si="23">SUM(K81:L81)</f>
        <v>8</v>
      </c>
      <c r="K81" s="99">
        <v>1</v>
      </c>
      <c r="L81" s="99">
        <v>7</v>
      </c>
      <c r="M81" s="41">
        <f t="shared" ref="M81:M108" si="24">SUM(N81:O81)</f>
        <v>0</v>
      </c>
      <c r="N81" s="100">
        <v>0</v>
      </c>
      <c r="O81" s="100">
        <v>0</v>
      </c>
      <c r="P81" s="43" t="s">
        <v>145</v>
      </c>
    </row>
    <row r="82" spans="1:16">
      <c r="A82" s="38" t="s">
        <v>146</v>
      </c>
      <c r="B82" s="39">
        <f>SUM(C82:D82,G82,J82,M82)</f>
        <v>119</v>
      </c>
      <c r="C82" s="40">
        <v>0</v>
      </c>
      <c r="D82" s="40">
        <f>SUM(E82:F82)</f>
        <v>0</v>
      </c>
      <c r="E82" s="99">
        <v>0</v>
      </c>
      <c r="F82" s="99">
        <v>0</v>
      </c>
      <c r="G82" s="40">
        <f>SUM(H82:I82)</f>
        <v>30</v>
      </c>
      <c r="H82" s="99">
        <v>12</v>
      </c>
      <c r="I82" s="99">
        <v>18</v>
      </c>
      <c r="J82" s="40">
        <f>SUM(K82:L82)</f>
        <v>89</v>
      </c>
      <c r="K82" s="99">
        <v>83</v>
      </c>
      <c r="L82" s="99">
        <v>6</v>
      </c>
      <c r="M82" s="41">
        <f>SUM(N82:O82)</f>
        <v>0</v>
      </c>
      <c r="N82" s="100" t="s">
        <v>147</v>
      </c>
      <c r="O82" s="100" t="s">
        <v>147</v>
      </c>
      <c r="P82" s="43" t="s">
        <v>148</v>
      </c>
    </row>
    <row r="83" spans="1:16">
      <c r="A83" s="38" t="s">
        <v>149</v>
      </c>
      <c r="B83" s="39">
        <f t="shared" si="21"/>
        <v>262</v>
      </c>
      <c r="C83" s="40">
        <v>0</v>
      </c>
      <c r="D83" s="40">
        <f t="shared" si="22"/>
        <v>36</v>
      </c>
      <c r="E83" s="99">
        <v>25</v>
      </c>
      <c r="F83" s="99">
        <v>11</v>
      </c>
      <c r="G83" s="40">
        <f t="shared" si="20"/>
        <v>67</v>
      </c>
      <c r="H83" s="99">
        <v>25</v>
      </c>
      <c r="I83" s="99">
        <v>42</v>
      </c>
      <c r="J83" s="40">
        <f t="shared" si="23"/>
        <v>159</v>
      </c>
      <c r="K83" s="99">
        <v>89</v>
      </c>
      <c r="L83" s="99">
        <v>70</v>
      </c>
      <c r="M83" s="41">
        <f t="shared" si="24"/>
        <v>0</v>
      </c>
      <c r="N83" s="100">
        <v>0</v>
      </c>
      <c r="O83" s="100">
        <v>0</v>
      </c>
      <c r="P83" s="43" t="s">
        <v>150</v>
      </c>
    </row>
    <row r="84" spans="1:16">
      <c r="A84" s="38" t="s">
        <v>151</v>
      </c>
      <c r="B84" s="39">
        <f t="shared" si="21"/>
        <v>3609</v>
      </c>
      <c r="C84" s="40">
        <v>0</v>
      </c>
      <c r="D84" s="40">
        <f t="shared" si="22"/>
        <v>324</v>
      </c>
      <c r="E84" s="99">
        <v>209</v>
      </c>
      <c r="F84" s="99">
        <v>115</v>
      </c>
      <c r="G84" s="40">
        <f t="shared" si="20"/>
        <v>1101</v>
      </c>
      <c r="H84" s="99">
        <v>591</v>
      </c>
      <c r="I84" s="99">
        <v>510</v>
      </c>
      <c r="J84" s="40">
        <f t="shared" si="23"/>
        <v>2173</v>
      </c>
      <c r="K84" s="99">
        <v>1235</v>
      </c>
      <c r="L84" s="99">
        <v>938</v>
      </c>
      <c r="M84" s="41">
        <f t="shared" si="24"/>
        <v>11</v>
      </c>
      <c r="N84" s="100">
        <v>11</v>
      </c>
      <c r="O84" s="100">
        <v>0</v>
      </c>
      <c r="P84" s="43" t="s">
        <v>152</v>
      </c>
    </row>
    <row r="85" spans="1:16">
      <c r="A85" s="113" t="s">
        <v>153</v>
      </c>
      <c r="B85" s="114">
        <f t="shared" si="21"/>
        <v>664</v>
      </c>
      <c r="C85" s="115">
        <v>0</v>
      </c>
      <c r="D85" s="115">
        <f t="shared" si="22"/>
        <v>407</v>
      </c>
      <c r="E85" s="116">
        <v>274</v>
      </c>
      <c r="F85" s="116">
        <v>133</v>
      </c>
      <c r="G85" s="115">
        <f t="shared" si="20"/>
        <v>195</v>
      </c>
      <c r="H85" s="116">
        <v>95</v>
      </c>
      <c r="I85" s="116">
        <v>100</v>
      </c>
      <c r="J85" s="115">
        <f t="shared" si="23"/>
        <v>45</v>
      </c>
      <c r="K85" s="116">
        <v>12</v>
      </c>
      <c r="L85" s="116">
        <v>33</v>
      </c>
      <c r="M85" s="79">
        <f t="shared" si="24"/>
        <v>17</v>
      </c>
      <c r="N85" s="117">
        <v>15</v>
      </c>
      <c r="O85" s="117">
        <v>2</v>
      </c>
      <c r="P85" s="81" t="s">
        <v>154</v>
      </c>
    </row>
    <row r="86" spans="1:16">
      <c r="A86" s="38" t="s">
        <v>155</v>
      </c>
      <c r="B86" s="39">
        <f t="shared" si="21"/>
        <v>427</v>
      </c>
      <c r="C86" s="40">
        <v>0</v>
      </c>
      <c r="D86" s="40">
        <f t="shared" si="22"/>
        <v>55</v>
      </c>
      <c r="E86" s="99">
        <v>33</v>
      </c>
      <c r="F86" s="99">
        <v>22</v>
      </c>
      <c r="G86" s="40">
        <f t="shared" si="20"/>
        <v>253</v>
      </c>
      <c r="H86" s="99">
        <v>96</v>
      </c>
      <c r="I86" s="99">
        <v>157</v>
      </c>
      <c r="J86" s="40">
        <f t="shared" si="23"/>
        <v>119</v>
      </c>
      <c r="K86" s="99">
        <v>57</v>
      </c>
      <c r="L86" s="99">
        <v>62</v>
      </c>
      <c r="M86" s="41">
        <f t="shared" si="24"/>
        <v>0</v>
      </c>
      <c r="N86" s="100">
        <v>0</v>
      </c>
      <c r="O86" s="100">
        <v>0</v>
      </c>
      <c r="P86" s="43" t="s">
        <v>156</v>
      </c>
    </row>
    <row r="87" spans="1:16">
      <c r="A87" s="38" t="s">
        <v>157</v>
      </c>
      <c r="B87" s="39">
        <f t="shared" si="21"/>
        <v>276</v>
      </c>
      <c r="C87" s="40">
        <v>0</v>
      </c>
      <c r="D87" s="40">
        <f t="shared" si="22"/>
        <v>90</v>
      </c>
      <c r="E87" s="99">
        <v>51</v>
      </c>
      <c r="F87" s="99">
        <v>39</v>
      </c>
      <c r="G87" s="40">
        <f t="shared" si="20"/>
        <v>5</v>
      </c>
      <c r="H87" s="99">
        <v>3</v>
      </c>
      <c r="I87" s="99">
        <v>2</v>
      </c>
      <c r="J87" s="40">
        <f t="shared" si="23"/>
        <v>181</v>
      </c>
      <c r="K87" s="99">
        <v>69</v>
      </c>
      <c r="L87" s="99">
        <v>112</v>
      </c>
      <c r="M87" s="41">
        <f t="shared" si="24"/>
        <v>0</v>
      </c>
      <c r="N87" s="100">
        <v>0</v>
      </c>
      <c r="O87" s="100">
        <v>0</v>
      </c>
      <c r="P87" s="43" t="s">
        <v>158</v>
      </c>
    </row>
    <row r="88" spans="1:16">
      <c r="A88" s="38" t="s">
        <v>159</v>
      </c>
      <c r="B88" s="39">
        <f t="shared" si="21"/>
        <v>432</v>
      </c>
      <c r="C88" s="40">
        <v>0</v>
      </c>
      <c r="D88" s="40">
        <f t="shared" si="22"/>
        <v>194</v>
      </c>
      <c r="E88" s="99">
        <v>116</v>
      </c>
      <c r="F88" s="99">
        <v>78</v>
      </c>
      <c r="G88" s="40">
        <f t="shared" si="20"/>
        <v>173</v>
      </c>
      <c r="H88" s="99">
        <v>82</v>
      </c>
      <c r="I88" s="99">
        <v>91</v>
      </c>
      <c r="J88" s="40">
        <f t="shared" si="23"/>
        <v>64</v>
      </c>
      <c r="K88" s="99">
        <v>37</v>
      </c>
      <c r="L88" s="99">
        <v>27</v>
      </c>
      <c r="M88" s="41">
        <f t="shared" si="24"/>
        <v>1</v>
      </c>
      <c r="N88" s="100">
        <v>1</v>
      </c>
      <c r="O88" s="100">
        <v>0</v>
      </c>
      <c r="P88" s="43" t="s">
        <v>160</v>
      </c>
    </row>
    <row r="89" spans="1:16">
      <c r="A89" s="38" t="s">
        <v>161</v>
      </c>
      <c r="B89" s="39">
        <f t="shared" si="21"/>
        <v>515</v>
      </c>
      <c r="C89" s="40">
        <v>0</v>
      </c>
      <c r="D89" s="40">
        <f t="shared" si="22"/>
        <v>169</v>
      </c>
      <c r="E89" s="99">
        <v>91</v>
      </c>
      <c r="F89" s="99">
        <v>78</v>
      </c>
      <c r="G89" s="40">
        <f t="shared" si="20"/>
        <v>272</v>
      </c>
      <c r="H89" s="99">
        <v>111</v>
      </c>
      <c r="I89" s="99">
        <v>161</v>
      </c>
      <c r="J89" s="40">
        <f t="shared" si="23"/>
        <v>73</v>
      </c>
      <c r="K89" s="99">
        <v>41</v>
      </c>
      <c r="L89" s="99">
        <v>32</v>
      </c>
      <c r="M89" s="41">
        <f t="shared" si="24"/>
        <v>1</v>
      </c>
      <c r="N89" s="100">
        <v>1</v>
      </c>
      <c r="O89" s="100">
        <v>0</v>
      </c>
      <c r="P89" s="43" t="s">
        <v>162</v>
      </c>
    </row>
    <row r="90" spans="1:16">
      <c r="A90" s="38" t="s">
        <v>163</v>
      </c>
      <c r="B90" s="39">
        <f t="shared" si="21"/>
        <v>360</v>
      </c>
      <c r="C90" s="40">
        <v>0</v>
      </c>
      <c r="D90" s="40">
        <f t="shared" si="22"/>
        <v>142</v>
      </c>
      <c r="E90" s="99">
        <v>69</v>
      </c>
      <c r="F90" s="99">
        <v>73</v>
      </c>
      <c r="G90" s="40">
        <f t="shared" si="20"/>
        <v>187</v>
      </c>
      <c r="H90" s="99">
        <v>65</v>
      </c>
      <c r="I90" s="99">
        <v>122</v>
      </c>
      <c r="J90" s="40">
        <f t="shared" si="23"/>
        <v>31</v>
      </c>
      <c r="K90" s="99">
        <v>12</v>
      </c>
      <c r="L90" s="99">
        <v>19</v>
      </c>
      <c r="M90" s="41">
        <f t="shared" si="24"/>
        <v>0</v>
      </c>
      <c r="N90" s="100">
        <v>0</v>
      </c>
      <c r="O90" s="100">
        <v>0</v>
      </c>
      <c r="P90" s="43" t="s">
        <v>164</v>
      </c>
    </row>
    <row r="91" spans="1:16">
      <c r="A91" s="38" t="s">
        <v>165</v>
      </c>
      <c r="B91" s="39">
        <f t="shared" si="21"/>
        <v>334</v>
      </c>
      <c r="C91" s="40">
        <v>0</v>
      </c>
      <c r="D91" s="40">
        <f t="shared" si="22"/>
        <v>186</v>
      </c>
      <c r="E91" s="99">
        <v>93</v>
      </c>
      <c r="F91" s="99">
        <v>93</v>
      </c>
      <c r="G91" s="40">
        <f t="shared" si="20"/>
        <v>112</v>
      </c>
      <c r="H91" s="99">
        <v>48</v>
      </c>
      <c r="I91" s="99">
        <v>64</v>
      </c>
      <c r="J91" s="40">
        <f t="shared" si="23"/>
        <v>36</v>
      </c>
      <c r="K91" s="99">
        <v>6</v>
      </c>
      <c r="L91" s="99">
        <v>30</v>
      </c>
      <c r="M91" s="41">
        <f t="shared" si="24"/>
        <v>0</v>
      </c>
      <c r="N91" s="100">
        <v>0</v>
      </c>
      <c r="O91" s="100">
        <v>0</v>
      </c>
      <c r="P91" s="43" t="s">
        <v>166</v>
      </c>
    </row>
    <row r="92" spans="1:16">
      <c r="A92" s="38" t="s">
        <v>167</v>
      </c>
      <c r="B92" s="39">
        <f t="shared" si="21"/>
        <v>214</v>
      </c>
      <c r="C92" s="40">
        <v>0</v>
      </c>
      <c r="D92" s="40">
        <f t="shared" si="22"/>
        <v>97</v>
      </c>
      <c r="E92" s="99">
        <v>53</v>
      </c>
      <c r="F92" s="99">
        <v>44</v>
      </c>
      <c r="G92" s="40">
        <f t="shared" si="20"/>
        <v>48</v>
      </c>
      <c r="H92" s="99">
        <v>25</v>
      </c>
      <c r="I92" s="99">
        <v>23</v>
      </c>
      <c r="J92" s="40">
        <f t="shared" si="23"/>
        <v>68</v>
      </c>
      <c r="K92" s="99">
        <v>25</v>
      </c>
      <c r="L92" s="99">
        <v>43</v>
      </c>
      <c r="M92" s="41">
        <f t="shared" si="24"/>
        <v>1</v>
      </c>
      <c r="N92" s="100">
        <v>1</v>
      </c>
      <c r="O92" s="100">
        <v>0</v>
      </c>
      <c r="P92" s="43" t="s">
        <v>168</v>
      </c>
    </row>
    <row r="93" spans="1:16" ht="22.5" thickBot="1">
      <c r="A93" s="101" t="s">
        <v>169</v>
      </c>
      <c r="B93" s="102">
        <f t="shared" si="21"/>
        <v>132</v>
      </c>
      <c r="C93" s="103">
        <v>0</v>
      </c>
      <c r="D93" s="103">
        <f t="shared" si="22"/>
        <v>77</v>
      </c>
      <c r="E93" s="104">
        <v>42</v>
      </c>
      <c r="F93" s="104">
        <v>35</v>
      </c>
      <c r="G93" s="103">
        <f t="shared" si="20"/>
        <v>24</v>
      </c>
      <c r="H93" s="104">
        <v>13</v>
      </c>
      <c r="I93" s="104">
        <v>11</v>
      </c>
      <c r="J93" s="103">
        <f t="shared" si="23"/>
        <v>30</v>
      </c>
      <c r="K93" s="104">
        <v>12</v>
      </c>
      <c r="L93" s="104">
        <v>18</v>
      </c>
      <c r="M93" s="64">
        <f t="shared" si="24"/>
        <v>1</v>
      </c>
      <c r="N93" s="105">
        <v>1</v>
      </c>
      <c r="O93" s="105">
        <v>0</v>
      </c>
      <c r="P93" s="106" t="s">
        <v>170</v>
      </c>
    </row>
    <row r="94" spans="1:16" ht="22.5" thickBot="1">
      <c r="A94" s="118" t="s">
        <v>171</v>
      </c>
      <c r="B94" s="119">
        <f t="shared" si="21"/>
        <v>301404</v>
      </c>
      <c r="C94" s="119">
        <f t="shared" ref="C94:O94" si="25">SUM(C95:C108)</f>
        <v>490</v>
      </c>
      <c r="D94" s="119">
        <f t="shared" si="25"/>
        <v>15246</v>
      </c>
      <c r="E94" s="119">
        <f t="shared" si="25"/>
        <v>10444</v>
      </c>
      <c r="F94" s="119">
        <f t="shared" si="25"/>
        <v>4802</v>
      </c>
      <c r="G94" s="119">
        <f t="shared" si="25"/>
        <v>240769</v>
      </c>
      <c r="H94" s="119">
        <f t="shared" si="25"/>
        <v>142414</v>
      </c>
      <c r="I94" s="119">
        <f t="shared" si="25"/>
        <v>98355</v>
      </c>
      <c r="J94" s="119">
        <f t="shared" si="25"/>
        <v>44369</v>
      </c>
      <c r="K94" s="119">
        <f t="shared" si="25"/>
        <v>27304</v>
      </c>
      <c r="L94" s="119">
        <f t="shared" si="25"/>
        <v>17065</v>
      </c>
      <c r="M94" s="120">
        <f t="shared" si="25"/>
        <v>530</v>
      </c>
      <c r="N94" s="121">
        <f t="shared" si="25"/>
        <v>443</v>
      </c>
      <c r="O94" s="121">
        <f t="shared" si="25"/>
        <v>87</v>
      </c>
      <c r="P94" s="122" t="s">
        <v>27</v>
      </c>
    </row>
    <row r="95" spans="1:16">
      <c r="A95" s="107" t="s">
        <v>172</v>
      </c>
      <c r="B95" s="108">
        <f t="shared" si="21"/>
        <v>20908</v>
      </c>
      <c r="C95" s="109">
        <v>490</v>
      </c>
      <c r="D95" s="109">
        <f t="shared" si="22"/>
        <v>109</v>
      </c>
      <c r="E95" s="110">
        <v>48</v>
      </c>
      <c r="F95" s="110">
        <v>61</v>
      </c>
      <c r="G95" s="109">
        <f t="shared" ref="G95:G108" si="26">SUM(H95:I95)</f>
        <v>14681</v>
      </c>
      <c r="H95" s="110">
        <v>9002</v>
      </c>
      <c r="I95" s="110">
        <v>5679</v>
      </c>
      <c r="J95" s="109">
        <f t="shared" si="23"/>
        <v>5628</v>
      </c>
      <c r="K95" s="110">
        <v>3904</v>
      </c>
      <c r="L95" s="110">
        <v>1724</v>
      </c>
      <c r="M95" s="111">
        <f t="shared" si="24"/>
        <v>0</v>
      </c>
      <c r="N95" s="112">
        <v>0</v>
      </c>
      <c r="O95" s="112">
        <v>0</v>
      </c>
      <c r="P95" s="98" t="s">
        <v>173</v>
      </c>
    </row>
    <row r="96" spans="1:16">
      <c r="A96" s="38" t="s">
        <v>174</v>
      </c>
      <c r="B96" s="39">
        <f t="shared" si="21"/>
        <v>15664</v>
      </c>
      <c r="C96" s="40">
        <v>0</v>
      </c>
      <c r="D96" s="40">
        <f t="shared" si="22"/>
        <v>856</v>
      </c>
      <c r="E96" s="99">
        <v>594</v>
      </c>
      <c r="F96" s="99">
        <v>262</v>
      </c>
      <c r="G96" s="40">
        <f t="shared" si="26"/>
        <v>14048</v>
      </c>
      <c r="H96" s="99">
        <v>8441</v>
      </c>
      <c r="I96" s="99">
        <v>5607</v>
      </c>
      <c r="J96" s="40">
        <f t="shared" si="23"/>
        <v>744</v>
      </c>
      <c r="K96" s="99">
        <v>443</v>
      </c>
      <c r="L96" s="99">
        <v>301</v>
      </c>
      <c r="M96" s="41">
        <f t="shared" si="24"/>
        <v>16</v>
      </c>
      <c r="N96" s="100">
        <v>16</v>
      </c>
      <c r="O96" s="100">
        <v>0</v>
      </c>
      <c r="P96" s="43" t="s">
        <v>175</v>
      </c>
    </row>
    <row r="97" spans="1:16">
      <c r="A97" s="38" t="s">
        <v>176</v>
      </c>
      <c r="B97" s="39">
        <f t="shared" si="21"/>
        <v>25157</v>
      </c>
      <c r="C97" s="40">
        <v>0</v>
      </c>
      <c r="D97" s="40">
        <f t="shared" si="22"/>
        <v>604</v>
      </c>
      <c r="E97" s="99">
        <v>408</v>
      </c>
      <c r="F97" s="99">
        <v>196</v>
      </c>
      <c r="G97" s="40">
        <f t="shared" si="26"/>
        <v>24547</v>
      </c>
      <c r="H97" s="99">
        <v>15570</v>
      </c>
      <c r="I97" s="99">
        <v>8977</v>
      </c>
      <c r="J97" s="40">
        <f t="shared" si="23"/>
        <v>4</v>
      </c>
      <c r="K97" s="99">
        <v>1</v>
      </c>
      <c r="L97" s="99">
        <v>3</v>
      </c>
      <c r="M97" s="41">
        <f t="shared" si="24"/>
        <v>2</v>
      </c>
      <c r="N97" s="100">
        <v>2</v>
      </c>
      <c r="O97" s="100">
        <v>0</v>
      </c>
      <c r="P97" s="43" t="s">
        <v>177</v>
      </c>
    </row>
    <row r="98" spans="1:16">
      <c r="A98" s="38" t="s">
        <v>178</v>
      </c>
      <c r="B98" s="39">
        <f t="shared" si="21"/>
        <v>20163</v>
      </c>
      <c r="C98" s="40">
        <v>0</v>
      </c>
      <c r="D98" s="40">
        <f t="shared" si="22"/>
        <v>7408</v>
      </c>
      <c r="E98" s="99">
        <v>5035</v>
      </c>
      <c r="F98" s="99">
        <v>2373</v>
      </c>
      <c r="G98" s="40">
        <f t="shared" si="26"/>
        <v>11368</v>
      </c>
      <c r="H98" s="99">
        <v>8204</v>
      </c>
      <c r="I98" s="99">
        <v>3164</v>
      </c>
      <c r="J98" s="40">
        <f t="shared" si="23"/>
        <v>1190</v>
      </c>
      <c r="K98" s="99">
        <v>765</v>
      </c>
      <c r="L98" s="99">
        <v>425</v>
      </c>
      <c r="M98" s="41">
        <f t="shared" si="24"/>
        <v>197</v>
      </c>
      <c r="N98" s="100">
        <v>154</v>
      </c>
      <c r="O98" s="100">
        <v>43</v>
      </c>
      <c r="P98" s="43" t="s">
        <v>179</v>
      </c>
    </row>
    <row r="99" spans="1:16">
      <c r="A99" s="38" t="s">
        <v>180</v>
      </c>
      <c r="B99" s="39">
        <f t="shared" si="21"/>
        <v>70075</v>
      </c>
      <c r="C99" s="40">
        <v>0</v>
      </c>
      <c r="D99" s="40">
        <f t="shared" si="22"/>
        <v>3992</v>
      </c>
      <c r="E99" s="99">
        <v>2873</v>
      </c>
      <c r="F99" s="99">
        <v>1119</v>
      </c>
      <c r="G99" s="40">
        <f t="shared" si="26"/>
        <v>60257</v>
      </c>
      <c r="H99" s="99">
        <v>35857</v>
      </c>
      <c r="I99" s="99">
        <v>24400</v>
      </c>
      <c r="J99" s="40">
        <f t="shared" si="23"/>
        <v>5765</v>
      </c>
      <c r="K99" s="99">
        <v>3850</v>
      </c>
      <c r="L99" s="99">
        <v>1915</v>
      </c>
      <c r="M99" s="41">
        <f t="shared" si="24"/>
        <v>61</v>
      </c>
      <c r="N99" s="100">
        <v>41</v>
      </c>
      <c r="O99" s="100">
        <v>20</v>
      </c>
      <c r="P99" s="43" t="s">
        <v>181</v>
      </c>
    </row>
    <row r="100" spans="1:16">
      <c r="A100" s="38" t="s">
        <v>182</v>
      </c>
      <c r="B100" s="39">
        <f t="shared" si="21"/>
        <v>48604</v>
      </c>
      <c r="C100" s="40">
        <v>0</v>
      </c>
      <c r="D100" s="40">
        <f t="shared" si="22"/>
        <v>83</v>
      </c>
      <c r="E100" s="99">
        <v>66</v>
      </c>
      <c r="F100" s="99">
        <v>17</v>
      </c>
      <c r="G100" s="40">
        <f t="shared" si="26"/>
        <v>48506</v>
      </c>
      <c r="H100" s="99">
        <v>25164</v>
      </c>
      <c r="I100" s="99">
        <v>23342</v>
      </c>
      <c r="J100" s="40">
        <f t="shared" si="23"/>
        <v>15</v>
      </c>
      <c r="K100" s="99">
        <v>11</v>
      </c>
      <c r="L100" s="99">
        <v>4</v>
      </c>
      <c r="M100" s="41">
        <f t="shared" si="24"/>
        <v>0</v>
      </c>
      <c r="N100" s="100">
        <v>0</v>
      </c>
      <c r="O100" s="100">
        <v>0</v>
      </c>
      <c r="P100" s="43" t="s">
        <v>183</v>
      </c>
    </row>
    <row r="101" spans="1:16">
      <c r="A101" s="38" t="s">
        <v>184</v>
      </c>
      <c r="B101" s="39">
        <f t="shared" si="21"/>
        <v>23139</v>
      </c>
      <c r="C101" s="40">
        <v>0</v>
      </c>
      <c r="D101" s="40">
        <f t="shared" si="22"/>
        <v>73</v>
      </c>
      <c r="E101" s="99">
        <v>39</v>
      </c>
      <c r="F101" s="99">
        <v>34</v>
      </c>
      <c r="G101" s="40">
        <f t="shared" si="26"/>
        <v>13733</v>
      </c>
      <c r="H101" s="99">
        <v>7946</v>
      </c>
      <c r="I101" s="99">
        <v>5787</v>
      </c>
      <c r="J101" s="40">
        <f t="shared" si="23"/>
        <v>9327</v>
      </c>
      <c r="K101" s="99">
        <v>5718</v>
      </c>
      <c r="L101" s="99">
        <v>3609</v>
      </c>
      <c r="M101" s="41">
        <f t="shared" si="24"/>
        <v>6</v>
      </c>
      <c r="N101" s="100">
        <v>5</v>
      </c>
      <c r="O101" s="100">
        <v>1</v>
      </c>
      <c r="P101" s="43" t="s">
        <v>185</v>
      </c>
    </row>
    <row r="102" spans="1:16">
      <c r="A102" s="132" t="s">
        <v>186</v>
      </c>
      <c r="B102" s="133">
        <f t="shared" si="21"/>
        <v>52276</v>
      </c>
      <c r="C102" s="134">
        <v>0</v>
      </c>
      <c r="D102" s="134">
        <f t="shared" si="22"/>
        <v>1380</v>
      </c>
      <c r="E102" s="135">
        <v>926</v>
      </c>
      <c r="F102" s="135">
        <v>454</v>
      </c>
      <c r="G102" s="134">
        <f t="shared" si="26"/>
        <v>33716</v>
      </c>
      <c r="H102" s="135">
        <v>19439</v>
      </c>
      <c r="I102" s="135">
        <v>14277</v>
      </c>
      <c r="J102" s="134">
        <f t="shared" si="23"/>
        <v>16936</v>
      </c>
      <c r="K102" s="135">
        <v>9625</v>
      </c>
      <c r="L102" s="135">
        <v>7311</v>
      </c>
      <c r="M102" s="75">
        <f t="shared" si="24"/>
        <v>244</v>
      </c>
      <c r="N102" s="136">
        <v>221</v>
      </c>
      <c r="O102" s="136">
        <v>23</v>
      </c>
      <c r="P102" s="77" t="s">
        <v>187</v>
      </c>
    </row>
    <row r="103" spans="1:16">
      <c r="A103" s="113" t="s">
        <v>188</v>
      </c>
      <c r="B103" s="114">
        <f t="shared" si="21"/>
        <v>6400</v>
      </c>
      <c r="C103" s="115">
        <v>0</v>
      </c>
      <c r="D103" s="115">
        <f t="shared" si="22"/>
        <v>167</v>
      </c>
      <c r="E103" s="116">
        <v>117</v>
      </c>
      <c r="F103" s="116">
        <v>50</v>
      </c>
      <c r="G103" s="115">
        <f t="shared" si="26"/>
        <v>3713</v>
      </c>
      <c r="H103" s="116">
        <v>2348</v>
      </c>
      <c r="I103" s="116">
        <v>1365</v>
      </c>
      <c r="J103" s="115">
        <f t="shared" si="23"/>
        <v>2519</v>
      </c>
      <c r="K103" s="116">
        <v>1751</v>
      </c>
      <c r="L103" s="116">
        <v>768</v>
      </c>
      <c r="M103" s="79">
        <f t="shared" si="24"/>
        <v>1</v>
      </c>
      <c r="N103" s="117">
        <v>1</v>
      </c>
      <c r="O103" s="117">
        <v>0</v>
      </c>
      <c r="P103" s="81" t="s">
        <v>189</v>
      </c>
    </row>
    <row r="104" spans="1:16">
      <c r="A104" s="38" t="s">
        <v>190</v>
      </c>
      <c r="B104" s="39">
        <f t="shared" si="21"/>
        <v>9915</v>
      </c>
      <c r="C104" s="40">
        <v>0</v>
      </c>
      <c r="D104" s="40">
        <f t="shared" si="22"/>
        <v>188</v>
      </c>
      <c r="E104" s="99">
        <v>102</v>
      </c>
      <c r="F104" s="99">
        <v>86</v>
      </c>
      <c r="G104" s="40">
        <f t="shared" si="26"/>
        <v>7834</v>
      </c>
      <c r="H104" s="99">
        <v>5170</v>
      </c>
      <c r="I104" s="99">
        <v>2664</v>
      </c>
      <c r="J104" s="40">
        <f t="shared" si="23"/>
        <v>1891</v>
      </c>
      <c r="K104" s="99">
        <v>982</v>
      </c>
      <c r="L104" s="99">
        <v>909</v>
      </c>
      <c r="M104" s="41">
        <f t="shared" si="24"/>
        <v>2</v>
      </c>
      <c r="N104" s="100">
        <v>2</v>
      </c>
      <c r="O104" s="100">
        <v>0</v>
      </c>
      <c r="P104" s="43" t="s">
        <v>191</v>
      </c>
    </row>
    <row r="105" spans="1:16">
      <c r="A105" s="38" t="s">
        <v>192</v>
      </c>
      <c r="B105" s="39">
        <f t="shared" si="21"/>
        <v>343</v>
      </c>
      <c r="C105" s="40">
        <v>0</v>
      </c>
      <c r="D105" s="40">
        <f t="shared" si="22"/>
        <v>62</v>
      </c>
      <c r="E105" s="99">
        <v>30</v>
      </c>
      <c r="F105" s="99">
        <v>32</v>
      </c>
      <c r="G105" s="40">
        <f t="shared" si="26"/>
        <v>137</v>
      </c>
      <c r="H105" s="99">
        <v>81</v>
      </c>
      <c r="I105" s="99">
        <v>56</v>
      </c>
      <c r="J105" s="40">
        <f t="shared" si="23"/>
        <v>144</v>
      </c>
      <c r="K105" s="99">
        <v>90</v>
      </c>
      <c r="L105" s="99">
        <v>54</v>
      </c>
      <c r="M105" s="41">
        <f t="shared" si="24"/>
        <v>0</v>
      </c>
      <c r="N105" s="100">
        <v>0</v>
      </c>
      <c r="O105" s="100">
        <v>0</v>
      </c>
      <c r="P105" s="43" t="s">
        <v>193</v>
      </c>
    </row>
    <row r="106" spans="1:16">
      <c r="A106" s="38" t="s">
        <v>194</v>
      </c>
      <c r="B106" s="39">
        <f t="shared" si="21"/>
        <v>4312</v>
      </c>
      <c r="C106" s="40">
        <v>0</v>
      </c>
      <c r="D106" s="40">
        <f t="shared" si="22"/>
        <v>109</v>
      </c>
      <c r="E106" s="99">
        <v>75</v>
      </c>
      <c r="F106" s="99">
        <v>34</v>
      </c>
      <c r="G106" s="40">
        <f t="shared" si="26"/>
        <v>4128</v>
      </c>
      <c r="H106" s="99">
        <v>2551</v>
      </c>
      <c r="I106" s="99">
        <v>1577</v>
      </c>
      <c r="J106" s="40">
        <f t="shared" si="23"/>
        <v>75</v>
      </c>
      <c r="K106" s="99">
        <v>50</v>
      </c>
      <c r="L106" s="99">
        <v>25</v>
      </c>
      <c r="M106" s="41">
        <f t="shared" si="24"/>
        <v>0</v>
      </c>
      <c r="N106" s="100">
        <v>0</v>
      </c>
      <c r="O106" s="100">
        <v>0</v>
      </c>
      <c r="P106" s="43" t="s">
        <v>195</v>
      </c>
    </row>
    <row r="107" spans="1:16">
      <c r="A107" s="38" t="s">
        <v>196</v>
      </c>
      <c r="B107" s="39">
        <f t="shared" si="21"/>
        <v>1312</v>
      </c>
      <c r="C107" s="40">
        <v>0</v>
      </c>
      <c r="D107" s="40">
        <f t="shared" si="22"/>
        <v>120</v>
      </c>
      <c r="E107" s="99">
        <v>75</v>
      </c>
      <c r="F107" s="99">
        <v>45</v>
      </c>
      <c r="G107" s="40">
        <f t="shared" si="26"/>
        <v>1074</v>
      </c>
      <c r="H107" s="99">
        <v>717</v>
      </c>
      <c r="I107" s="99">
        <v>357</v>
      </c>
      <c r="J107" s="40">
        <f t="shared" si="23"/>
        <v>117</v>
      </c>
      <c r="K107" s="99">
        <v>100</v>
      </c>
      <c r="L107" s="99">
        <v>17</v>
      </c>
      <c r="M107" s="41">
        <f t="shared" si="24"/>
        <v>1</v>
      </c>
      <c r="N107" s="100">
        <v>1</v>
      </c>
      <c r="O107" s="100">
        <v>0</v>
      </c>
      <c r="P107" s="43" t="s">
        <v>197</v>
      </c>
    </row>
    <row r="108" spans="1:16" ht="22.5" thickBot="1">
      <c r="A108" s="101" t="s">
        <v>198</v>
      </c>
      <c r="B108" s="102">
        <f t="shared" si="21"/>
        <v>3136</v>
      </c>
      <c r="C108" s="103">
        <v>0</v>
      </c>
      <c r="D108" s="103">
        <f t="shared" si="22"/>
        <v>95</v>
      </c>
      <c r="E108" s="104">
        <v>56</v>
      </c>
      <c r="F108" s="104">
        <v>39</v>
      </c>
      <c r="G108" s="103">
        <f t="shared" si="26"/>
        <v>3027</v>
      </c>
      <c r="H108" s="104">
        <v>1924</v>
      </c>
      <c r="I108" s="104">
        <v>1103</v>
      </c>
      <c r="J108" s="103">
        <f t="shared" si="23"/>
        <v>14</v>
      </c>
      <c r="K108" s="104">
        <v>14</v>
      </c>
      <c r="L108" s="104">
        <v>0</v>
      </c>
      <c r="M108" s="64">
        <f t="shared" si="24"/>
        <v>0</v>
      </c>
      <c r="N108" s="105">
        <v>0</v>
      </c>
      <c r="O108" s="105">
        <v>0</v>
      </c>
      <c r="P108" s="106" t="s">
        <v>199</v>
      </c>
    </row>
    <row r="109" spans="1:16" ht="9.75" customHeight="1">
      <c r="A109" s="137"/>
    </row>
    <row r="110" spans="1:16">
      <c r="A110" t="s">
        <v>200</v>
      </c>
    </row>
    <row r="111" spans="1:16">
      <c r="A111" s="138" t="s">
        <v>201</v>
      </c>
    </row>
  </sheetData>
  <mergeCells count="9">
    <mergeCell ref="A4:A6"/>
    <mergeCell ref="B4:B6"/>
    <mergeCell ref="C4:O4"/>
    <mergeCell ref="P4:P6"/>
    <mergeCell ref="C5:C6"/>
    <mergeCell ref="D5:F5"/>
    <mergeCell ref="G5:I5"/>
    <mergeCell ref="J5:L5"/>
    <mergeCell ref="M5:O5"/>
  </mergeCells>
  <printOptions horizontalCentered="1"/>
  <pageMargins left="0.43307086614173229" right="0.62992125984251968" top="0.74803149606299213" bottom="0.27559055118110237" header="0.51181102362204722" footer="0.19685039370078741"/>
  <pageSetup paperSize="9" scale="86" orientation="landscape" horizontalDpi="300" verticalDpi="300" r:id="rId1"/>
  <headerFooter alignWithMargins="0">
    <oddHeader>&amp;Cตารางที่ 5.4 (ต่อ) / TABLE 5.4 (Cont'd)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5.4</vt:lpstr>
      <vt:lpstr>'5.4'!Print_Titles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2016-06-10T05:56:21Z</cp:lastPrinted>
  <dcterms:created xsi:type="dcterms:W3CDTF">2016-06-10T05:56:06Z</dcterms:created>
  <dcterms:modified xsi:type="dcterms:W3CDTF">2016-06-10T05:57:11Z</dcterms:modified>
</cp:coreProperties>
</file>