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_109ทำส่งน้องอีฟศูนย์เทคโน7ข้อลงระบบData\ข้อO7\"/>
    </mc:Choice>
  </mc:AlternateContent>
  <xr:revisionPtr revIDLastSave="0" documentId="8_{71983BC8-2962-49DF-A8B4-A75D3D235B26}" xr6:coauthVersionLast="47" xr6:coauthVersionMax="47" xr10:uidLastSave="{00000000-0000-0000-0000-000000000000}"/>
  <bookViews>
    <workbookView xWindow="-120" yWindow="-120" windowWidth="29040" windowHeight="15720" xr2:uid="{FDACCDCD-8B99-4EF0-A0CD-F14E5D8AAE34}"/>
  </bookViews>
  <sheets>
    <sheet name="Sheet1" sheetId="1" r:id="rId1"/>
  </sheets>
  <definedNames>
    <definedName name="_xlnm.Print_Titles" localSheetId="0">Sheet1!$4:$5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E6" i="1"/>
  <c r="F6" i="1"/>
  <c r="G6" i="1"/>
  <c r="H6" i="1"/>
  <c r="I6" i="1"/>
  <c r="C6" i="1"/>
  <c r="D174" i="1"/>
  <c r="E174" i="1"/>
  <c r="F174" i="1"/>
  <c r="G174" i="1"/>
  <c r="H174" i="1"/>
  <c r="I174" i="1"/>
  <c r="D175" i="1"/>
  <c r="E175" i="1"/>
  <c r="F175" i="1"/>
  <c r="G175" i="1"/>
  <c r="H175" i="1"/>
  <c r="I175" i="1"/>
  <c r="C174" i="1"/>
  <c r="C175" i="1"/>
  <c r="D176" i="1"/>
  <c r="E176" i="1"/>
  <c r="F176" i="1"/>
  <c r="G176" i="1"/>
  <c r="H176" i="1"/>
  <c r="I176" i="1"/>
  <c r="C176" i="1"/>
  <c r="H177" i="1"/>
  <c r="C147" i="1"/>
  <c r="C148" i="1"/>
  <c r="D144" i="1"/>
  <c r="D143" i="1" s="1"/>
  <c r="E144" i="1"/>
  <c r="F144" i="1"/>
  <c r="F143" i="1" s="1"/>
  <c r="G144" i="1"/>
  <c r="G143" i="1" s="1"/>
  <c r="H144" i="1"/>
  <c r="H143" i="1" s="1"/>
  <c r="I144" i="1"/>
  <c r="I143" i="1" s="1"/>
  <c r="D148" i="1"/>
  <c r="D147" i="1" s="1"/>
  <c r="E143" i="1"/>
  <c r="C144" i="1"/>
  <c r="C143" i="1" s="1"/>
  <c r="C37" i="1"/>
  <c r="C36" i="1" s="1"/>
  <c r="C35" i="1" s="1"/>
  <c r="D37" i="1"/>
  <c r="D36" i="1" s="1"/>
  <c r="D35" i="1" s="1"/>
  <c r="H29" i="1"/>
  <c r="H28" i="1" s="1"/>
  <c r="I29" i="1"/>
  <c r="I28" i="1" s="1"/>
  <c r="D17" i="1"/>
  <c r="D16" i="1" s="1"/>
  <c r="D15" i="1" s="1"/>
  <c r="H8" i="1"/>
  <c r="H7" i="1" s="1"/>
  <c r="I8" i="1"/>
  <c r="I7" i="1" s="1"/>
  <c r="C30" i="1"/>
  <c r="C29" i="1" s="1"/>
  <c r="C28" i="1" s="1"/>
  <c r="C25" i="1"/>
  <c r="C24" i="1" s="1"/>
  <c r="C23" i="1" s="1"/>
  <c r="C17" i="1"/>
  <c r="C16" i="1" s="1"/>
  <c r="C15" i="1" s="1"/>
  <c r="C9" i="1"/>
  <c r="C8" i="1" s="1"/>
  <c r="C7" i="1" s="1"/>
  <c r="H297" i="1"/>
  <c r="H294" i="1"/>
  <c r="H274" i="1"/>
  <c r="H180" i="1"/>
  <c r="I148" i="1"/>
  <c r="I147" i="1" s="1"/>
  <c r="H148" i="1"/>
  <c r="H147" i="1" s="1"/>
  <c r="G148" i="1"/>
  <c r="G147" i="1" s="1"/>
  <c r="F148" i="1"/>
  <c r="F147" i="1" s="1"/>
  <c r="E148" i="1"/>
  <c r="E147" i="1" s="1"/>
  <c r="I37" i="1"/>
  <c r="I36" i="1" s="1"/>
  <c r="I35" i="1" s="1"/>
  <c r="H37" i="1"/>
  <c r="H36" i="1" s="1"/>
  <c r="H35" i="1" s="1"/>
  <c r="G37" i="1"/>
  <c r="G36" i="1" s="1"/>
  <c r="G35" i="1" s="1"/>
  <c r="F37" i="1"/>
  <c r="F36" i="1" s="1"/>
  <c r="F35" i="1" s="1"/>
  <c r="E37" i="1"/>
  <c r="E36" i="1" s="1"/>
  <c r="E35" i="1" s="1"/>
  <c r="I30" i="1"/>
  <c r="H30" i="1"/>
  <c r="G30" i="1"/>
  <c r="G29" i="1" s="1"/>
  <c r="G28" i="1" s="1"/>
  <c r="F30" i="1"/>
  <c r="F29" i="1" s="1"/>
  <c r="F28" i="1" s="1"/>
  <c r="E30" i="1"/>
  <c r="E29" i="1" s="1"/>
  <c r="E28" i="1" s="1"/>
  <c r="D30" i="1"/>
  <c r="D29" i="1" s="1"/>
  <c r="D28" i="1" s="1"/>
  <c r="I25" i="1"/>
  <c r="I24" i="1" s="1"/>
  <c r="I23" i="1" s="1"/>
  <c r="H25" i="1"/>
  <c r="H24" i="1" s="1"/>
  <c r="H23" i="1" s="1"/>
  <c r="G25" i="1"/>
  <c r="G24" i="1" s="1"/>
  <c r="G23" i="1" s="1"/>
  <c r="F25" i="1"/>
  <c r="F24" i="1" s="1"/>
  <c r="F23" i="1" s="1"/>
  <c r="E25" i="1"/>
  <c r="E24" i="1" s="1"/>
  <c r="E23" i="1" s="1"/>
  <c r="D25" i="1"/>
  <c r="D24" i="1" s="1"/>
  <c r="D23" i="1" s="1"/>
  <c r="I17" i="1"/>
  <c r="I16" i="1" s="1"/>
  <c r="I15" i="1" s="1"/>
  <c r="H17" i="1"/>
  <c r="H16" i="1" s="1"/>
  <c r="H15" i="1" s="1"/>
  <c r="G17" i="1"/>
  <c r="G16" i="1" s="1"/>
  <c r="G15" i="1" s="1"/>
  <c r="F17" i="1"/>
  <c r="F16" i="1" s="1"/>
  <c r="F15" i="1" s="1"/>
  <c r="E17" i="1"/>
  <c r="E16" i="1" s="1"/>
  <c r="E15" i="1" s="1"/>
  <c r="I9" i="1"/>
  <c r="H9" i="1"/>
  <c r="G9" i="1"/>
  <c r="G8" i="1" s="1"/>
  <c r="G7" i="1" s="1"/>
  <c r="F9" i="1"/>
  <c r="F8" i="1" s="1"/>
  <c r="F7" i="1" s="1"/>
  <c r="E9" i="1"/>
  <c r="E8" i="1" s="1"/>
  <c r="E7" i="1" s="1"/>
  <c r="D9" i="1"/>
  <c r="D8" i="1" s="1"/>
  <c r="D7" i="1" s="1"/>
  <c r="H142" i="1" l="1"/>
  <c r="I142" i="1"/>
  <c r="C142" i="1"/>
  <c r="E142" i="1"/>
  <c r="D142" i="1"/>
  <c r="G142" i="1"/>
  <c r="F142" i="1"/>
</calcChain>
</file>

<file path=xl/sharedStrings.xml><?xml version="1.0" encoding="utf-8"?>
<sst xmlns="http://schemas.openxmlformats.org/spreadsheetml/2006/main" count="1005" uniqueCount="382">
  <si>
    <t>รายงานผลการดำเนินงานประจำปี พ.ศ. 2568</t>
  </si>
  <si>
    <t>กรมศิลปากร กระทรวงวัฒนธรรม</t>
  </si>
  <si>
    <t>ปีแหล่งของเงิน</t>
  </si>
  <si>
    <t>งบสุทธิ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</si>
  <si>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</si>
  <si>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</si>
  <si>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</si>
  <si>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</si>
  <si>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</si>
  <si>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2568</t>
  </si>
  <si>
    <t>บูรณะโบราณสถานวัดเกษมรัตน์ ตำบลสะพานไม้แก่น อำเภอจะนะ จังหวัดสงขลา</t>
  </si>
  <si>
    <t>บูรณะโบราณสถานวัดโคกเคียน ตำบลโคกเคียน อำเภอเมืองนราธิวาสจังหวัดนราธิวาส</t>
  </si>
  <si>
    <t>จัดทำป้าย ปรับภูมิทัศน์ และเพิ่มศักยภาพอาคารพิพิธภัณฑ์มรดกวัฒนธรรมอิสลามและศูนย์การเรียนรู้อัลกุรอาน ตำบลละหาร อำเภอยี่งอ จังหวัดนราธิวาส</t>
  </si>
  <si>
    <t>ค่าใช้จ่ายในการศึกษาและขยายฐานความรู้เมืองโบราณยะรัง จังหวัดปัตตานี</t>
  </si>
  <si>
    <t>งบดำเนินงาน รายจ่ายงบประจำ</t>
  </si>
  <si>
    <t>ค่าใช้จ่ายในการเดินทางไปราชการต่างประเทศชั่วคราว</t>
  </si>
  <si>
    <t>ค่าใช้จ่ายในการปฏิบัติการของศูนย์โบราณคดีใต้น้ำอาเซียน</t>
  </si>
  <si>
    <t>ค่าใช้จ่ายในการจัดกิจกรรม โขน 4 ทวีป</t>
  </si>
  <si>
    <t>รายการงบบุคลากร</t>
  </si>
  <si>
    <t>รายการงบดำเนินงาน (รายจ่ายประจำ)</t>
  </si>
  <si>
    <t>ค่าใช้จ่ายในการส่งเสริมจัดกิจกรรมท่องเที่ยวโบราณสถานยามราตรี</t>
  </si>
  <si>
    <t>ค่าใช้จ่ายในการจัดกิจกรรมท่องเที่ยวพิพิธภัณฑสถานแห่งชาติยามค่ำ (Night at the National Museum)</t>
  </si>
  <si>
    <t>โครงการพัฒนาศักยภาพโบราณสถานภูปราสาท ตำบลสีวิเชียร อำเภอน้ำยืน จังหวัดอุบลราชธานี เพื่อส่งเสริมการท่องเที่ยวและกระตุ้นเศรษฐกิจบริเวณช่องอานม้า</t>
  </si>
  <si>
    <t>งบดำเนินงาน งบรายจ่ายประจำ</t>
  </si>
  <si>
    <t>หม้อแปลงไฟฟ้า ขนาด100KVA พร้อมติดตั้ง จำนวน 1 เครื่อง</t>
  </si>
  <si>
    <t>กล้องดิจิตอล พร้อมอุปกรณ์ EOS R8 จำนวน 1 เครื่อง</t>
  </si>
  <si>
    <t>ตู้ลิ้นชัก จำนวน 1 ตู้</t>
  </si>
  <si>
    <t>เครื่องพิมพ์เลเซอร์สี แบบที่ 2 จำนวน 1 เครื่อง</t>
  </si>
  <si>
    <t>เครื่องพิมพ์เลเซอร์ขาวดำ สำหรับกระดาษ A3 จำนวน 1 เครื่อง</t>
  </si>
  <si>
    <t>เครื่องมัลติมีเดียโปรเจคเตอร์</t>
  </si>
  <si>
    <t>ถังเก็บน้ำ ชนิดไฟเบอร์กลาสทรงถ้วย ความจุ 2,000 ลิตร จำนวน 2 ใบ</t>
  </si>
  <si>
    <t>ถังเก็บน้ำ ชนิดไฟเบอร์กลาสทรงแอปเปิ้ล ความจุ 2,500 ลิตร จำนวน 2 ใบ</t>
  </si>
  <si>
    <t>ปั๊มหอยโข่ง (ขนาดไม่ต่ำกว่า 7 แรงม้า) จำนวน 1 เครื่อง</t>
  </si>
  <si>
    <t>ปั๊มน้ำอัตโนมัติ (ขนาดไม่ต่ำกว่า 300 วัตต์) จำนวน 1 เครื่อง</t>
  </si>
  <si>
    <t>ปั๊มน้ำอัตโนมัติ (ขนาดไม่ต่ำกว่า 400 วัตต์) จำนวน 1 เครื่อง</t>
  </si>
  <si>
    <t>เครื่องพิมพ์เลเซอร์สี่ จำนวน 1 เครื่อง</t>
  </si>
  <si>
    <t>เครื่องปรับอากาศแบบฝังฝ้า 4 ทิศทางพร้อมติดตั้ง</t>
  </si>
  <si>
    <t>พัดลมไอเย็น ความจุ 120 ลิตร จำนวน 3 เครื่อง</t>
  </si>
  <si>
    <t>เครื่องปรับอากาศ ระบบ Inverter แบบติดผนัง ขนาด 38,200 BTU</t>
  </si>
  <si>
    <t>เครื่องซักผ้าฝาหน้า ขนาด 17 กิโลกรัม จำนวน 1 เครื่อง</t>
  </si>
  <si>
    <t>พัดลมระบายอากาศพร้อมติดตั้ง จำนวน 5 ชุด</t>
  </si>
  <si>
    <t>โต๊ะทำงาน ขนาด 150x80x75 ซม. จำนวน 3 ตัว</t>
  </si>
  <si>
    <t>โต๊ะทำงาน ขนาด 180x90x110 ซม. จำนวน 1 ตัว</t>
  </si>
  <si>
    <t>โต๊ะทำงาน ขนาด 140x80x75 ซม. จำนวน 1 ตัว</t>
  </si>
  <si>
    <t>เก้าอี้ทำงานตัวสูง (บุผ้าเน็ตสี่ดำ ขาไนลอน แขนปรับระดับ3D) จำนวน 1 ตัว</t>
  </si>
  <si>
    <t>เก้าอี้ทำงานตัวกลาง (บุผ้าเน็ตสี่ดำ ขาไนลอน แขนปรับระดับ3D) จำนวน 4 ตัว</t>
  </si>
  <si>
    <t>ตู้ลิ้นชัก มีล้อ ขนาด 41.6x50x65 ซม. จำนวน 4 ตัว</t>
  </si>
  <si>
    <t>ชั้นวางเอกสาร ไม้ยางพาราประสาน ขนาด 90x46x240 ซม. จำนวน 1 ตัว</t>
  </si>
  <si>
    <t>ชั้นวางเอกสาร ไม้ยางพาราประสาน ขนาด 120x70x240 ซม. จำนวน 1 ตัว</t>
  </si>
  <si>
    <t>ตู้เหล็กบานเลื่อนกระจกใส สีครีม ขนาด 150x45x90 ซม. จำนวน 2 ตัว</t>
  </si>
  <si>
    <t>ชั้นวางแคตตาล็อค ขนาด 100x45x185 ซม. จำนวน 5 ตัว</t>
  </si>
  <si>
    <t>ตู้เหล็ก 2 บานเปิด ขนาด 90x45x180 ซม. จำนวน 6 ตัว</t>
  </si>
  <si>
    <t>ตู้เอกสารเหล็ก ช่วงล่างทึบ/บนบานกระจก ขนาด 90x45x185 ซม. จำนวน 3 ตัว</t>
  </si>
  <si>
    <t>ขาแขวนทีวีตั้งพื้นชนิดมีล้อ จำนวน 1 ตัว</t>
  </si>
  <si>
    <t>โยกย้ายชุมชนบริเวณโดยรอบโบราณสถานวัดช้าง ตำบลประตูชัย อำเภอพระนครศรีอยุธยา จังหวัดพระนครศรีอยุธยา</t>
  </si>
  <si>
    <t>รื้นถอนห้องน้ำศูนย์บริการข้อมูลนักท่องเที่ยวเวียงกุมกาม</t>
  </si>
  <si>
    <t>พัฒนาและเพิ่มศักยภาพโรงละครแห่งชาติ แขวงพระบรมมหาราชวัง เขตพระนคร กรุงเทพมหานคร</t>
  </si>
  <si>
    <t>พัฒนาและเพิ่มศักยภาพโรงละครแห่งชาติภาคตะวันตกจังหวัดสุพรรณบุรี ตำบลสนามชัย อำเภอเมืองสุพรรณบุรี จังหวัดสุพรรณบุรี</t>
  </si>
  <si>
    <t>พัฒนาและเพิ่มศักยภาพโรงละครแห่งชาติภาคตะวันออกเฉียงเหนือจังหวัดนครราชสีมา ตำบลโคกกรวด อำเภอเมืองนครราชสีมา จังหวัดนครราชสีมา</t>
  </si>
  <si>
    <t>อนุรักษ์และพัฒนาอุทยานประวัติศาสตร์พระนครคีรี ตำบลคลองกระแชง อำเภอเมืองเพชรบุรี จังหวัดเพชรบุรี</t>
  </si>
  <si>
    <t>อนุรักษ์และพัฒนาอุทยานประวัติศาสตร์เมืองสิงห์ ตำบลสิงห์ อำเภอไทรโยค จังหวัดกาญจนบุรี</t>
  </si>
  <si>
    <t>อนุรักษ์และพัฒนาอุทยานประวัติศาสตร์พระนครศรีอยุธยา ตำบลประตูชัย อำเภอพระนครศรีอยุธยา จังหวัดพระนครศรีอยุธยา</t>
  </si>
  <si>
    <t>อนุรักษ์และพัฒนาอุทยานประวัติศาสตร์ศรีเทพ ตำบลศรีเทพ อำเภอศรีเทพ จังหวัดเพชรบูรณ์</t>
  </si>
  <si>
    <t>อนุรักษ์และพัฒนาอุทยานประวัติศาสตร์สุโขทัย ตำบลเมืองเก่า อำเภอเมืองสุโขทัย จังหวัดสุโขทัย</t>
  </si>
  <si>
    <t>อนุรักษ์และพัฒนาอุทยานประวัติศาสตร์ศรีสัชนาลัย ตำบลศรีสัชนาลัย อำเภอศรีสัชนาลัย จังหวัดสุโขทัย</t>
  </si>
  <si>
    <t>อนุรักษ์และพัฒนาอุทยานประวัติศาสตร์กำแพงเพชร ตำบลหนองปลิง อำเภอเมืองกำแพงเพชร จังหวัดกำแพงเพชร</t>
  </si>
  <si>
    <t>อนุรักษ์และพัฒนาอุทยานประวัติศาสตร์ภูพระบาท ตำบลเมืองพาน อำเภอบ้านผือ จังหวัดอุดรธานี</t>
  </si>
  <si>
    <t>บูรณะโบราณสถานฉุกเฉินเร่งด่วน กรมศิลปากร แขวงวชิรพยาบาล เขตดุสิต กรุงเทพมหานคร</t>
  </si>
  <si>
    <t>อนุรักษ์และพัฒนาอุทยานประวัติศาสตร์พิมาย ตำบลในเมือง อำเภอพิมาย จังหวัดนครราชสีมา</t>
  </si>
  <si>
    <t>อนุรักษ์จิตรกรรมและประติมากรรม กองโบราณคดี แขวงวชิรพยาบาล เขตดุสิต กรุงเทพมหานคร</t>
  </si>
  <si>
    <t>อนุรักษ์และพัฒนาเมืองโบราณดงละครเพื่อการท่องเที่ยวเชิงวัฒนธรรม ตำบลดงละคร อำเภอเมืองนครนายก จังหวัดนครนายก</t>
  </si>
  <si>
    <t>อนุรักษ์และพัฒนาเมืองเก่าลพบุรี ตำบลท่าหิน อำเภอเมืองลพบุรี จังหวัดลพบุรี</t>
  </si>
  <si>
    <t>อนุรักษ์และพัฒนาอุทยานประวัติศาสตร์พนมรุ้ง ตำบลตาเป๊ก อำเภอเฉลิมพระเกียรติ จังหวัดบุรีรัมย์</t>
  </si>
  <si>
    <t>อนุรักษ์และพัฒนาเมืองศรีมโหสถ ตำบลโคกปีบ อำเภอศรีมโหสถ จังหวัดปราจีนบุรี</t>
  </si>
  <si>
    <t>ปรับปรุงและบำรุงรักษาแหล่งมรดกโลกบ้านเชียงเพื่อการอนุรักษ์และการท่องเที่ยว พิพิธภัณฑสถานแห่งชาติ บ้านเชียง ตำบลบ้านเชียง อำเภอหนองหาน จังหวัดอุดรธานี</t>
  </si>
  <si>
    <t>อนุรักษ์และพัฒนาเมืองโบราณโนนเมือง ตำบลชุมแพ อำเภอชุมแพ จังหวัดขอนแก่น</t>
  </si>
  <si>
    <t>อนุรักษ์และพัฒนาอุทยานประวัติศาสตร์สด๊กก๊อกธม ตำบลโคกสูง อำเภอโคกสูง จังหวัดสระแก้ว</t>
  </si>
  <si>
    <t>ปรับปรุงและบำรุงรักษาศูนย์ราชการกรมศิลปากร แขวงวชิรพยาบาล เขตดุสิต กรุงเทพมหานคร</t>
  </si>
  <si>
    <t>ประดับกระเบื้องเคลือบหอระฆัง (เจดีย์ยักษ์) วัดพระยาทำ แขวงบ้านช่างหล่อ เขตบางกอกน้อย กรุงเทพมหานคร</t>
  </si>
  <si>
    <t>ปรับปรุงบำรุงรักษาพิพิธภัณฑสถานแห่งชาติเพื่อเพิ่มศักยภาพการบริการทางการท่องเที่ยว แขวงวชิรพยาบาล เขตดุสิต กรุงเทพมหานคร</t>
  </si>
  <si>
    <t>อนุรักษ์จิตรกรรมฝาผนังพระอุโบสถ วัดศรีสุริยวงศาราม (ธ) พระอารามหลวง ตำบลหน้าเมือง อำเภอเมืองราชบุรี จังหวัดราชบุรี</t>
  </si>
  <si>
    <t>อนุรักษ์และพัฒนาโบราณสถานคูเมือง – กำแพงเมืองสุพรรณบุรี ตำบลรั้วใหญ่ อำเภอเมืองสุพรรณบุรี จังหวัดสุพรรณบุรี</t>
  </si>
  <si>
    <t>บูรณะปฏิสังขรณ์ศาลาเปลื้องเครื่อง วัดพระพุทธบาทราชวรมหาวิหาร ตำบลพระพุทธบาท อำเภอพระพุทธบาท จังหวัดสระบุรี</t>
  </si>
  <si>
    <t>บูรณะและปรับปรุงภูมิทัศน์โบราณสถานวัดวังทองวราราม ตำบลวังทอง อำเภอวังทอง จังหวัดพิษณุโลก</t>
  </si>
  <si>
    <t>พัฒนาเส้นทางชมโบราณสถานและป้ายสื่อความหมาย อุทยานประวัติศาสตร์กำแพงเพชร ตำบลหนองปลิง อำเภอเมืองกำแพงเพชร จังหวัดกำแพงเพชร</t>
  </si>
  <si>
    <t>บูรณะวิหารลายคำ วัดพระสิงห์ วรมหาวิหาร ตำบลพระสิงห์ อำเภอเมืองเชียงใหม่ จังหวัดเชียงใหม่</t>
  </si>
  <si>
    <t>บูรณะโบราณสถานวัดบ้านเมืองเก่า (วัดแต้มร้าง) ตำบลท่าค้อ อำเภอเมืองนครพนม จังหวัดนครพนม</t>
  </si>
  <si>
    <t>บูรณะโบราณสถานวังเจ้าเมืองพัทลุง ตำบลลำปำ อำเภอเมืองพัทลุง จังหวัดพัทลุง</t>
  </si>
  <si>
    <t>อนุรักษ์และพัฒนาโบราณสถาน หอพระพุทธสิหิงค์ ตำบลในเมือง อำเภอเมืองนครศรีธรรมราช จังหวัดนครศรีธรรมราช</t>
  </si>
  <si>
    <t>ปรับปรุงศูนย์บริการข้อมูลหลังเก่า เขาคลังนอกและเขาถมอรัตน์ มรดกโลก อุทยานประวัติศาสตร์ศรีเทพ ตำบลศรีเทพ อำเภอศรีเทพ จังหวัดเพชรบูรณ์</t>
  </si>
  <si>
    <t>โครงการปรับปรุงร้านจัดจำหน่ายหนังสือของศูนย์หนังสือ กรมศิลปากร</t>
  </si>
  <si>
    <t>บูรณะเปลี่ยนเสาธงชาติอุทยานประวัติศาสตร์พระนครคีรี</t>
  </si>
  <si>
    <t>บูรณะพระสุทธเสลเจดีย์อุทยานประวัติศาสตร์พระนครคีรี</t>
  </si>
  <si>
    <t>ปรับปรุงอาคารหอจดหมายเหตุแห่งชาติ เฉลิมพระเกียรติฯ อุบลราชธานี</t>
  </si>
  <si>
    <t>โครงการตัดความชื้นผนังพระอุโบสถวัดอัมพวันเจติยาราม</t>
  </si>
  <si>
    <t>ก่อสร้างอาคารศูนย์วิทยาศาสตร์เพื่อการอนุรักษ์ ตำบลคลองห้า อำเภอคลองหลวง จังหวัดปทุมธานี</t>
  </si>
  <si>
    <t>ปรับปรุงโรงละครแห่งชาติ สำนักการสังคีต แขวงพระบรมมหาราชวัง เขตพระนคร กรุงเทพมหานคร</t>
  </si>
  <si>
    <t>ปรับปรุงบำรุงรักษาอาคารคลังกลางเก็บโบราณวัตถุ ศิลปวัตถุ ตำบลคลองห้า อำเภอคลองหลวง จังหวัดปทุมธานี</t>
  </si>
  <si>
    <t>อนุรักษ์และพัฒนาโบราณสถาน ซุ้มประตู เจดีย์และกำแพงแก้ว วัดกำแพงบางจาก แขวงปากคลองภาษีเจริญ เขตภาษีเจริญ กรุงเทพมหานคร</t>
  </si>
  <si>
    <t>ตกแต่งและจัดแสดงนิทรรศการภายในอาคารกรมศิลปากร แขวงพระบรมมหาราชวัง เขตพระนคร กรุงเทพมหานคร</t>
  </si>
  <si>
    <t>บูรณปฏิสังขรณ์พระที่นั่งศิวโมกขพิมาน พิพิธภัณฑสถานแห่งชาติ พระนคร แขวงพระบรมมหาราชวัง เขตพระนคร กรุงเทพมหานคร</t>
  </si>
  <si>
    <t>ปรับปรุงและพัฒนานิทรรศการถาวรพิพิธภัณฑสถานแห่งชาติ หอศิลป แขวงชนะสงคราม เขตพระนคร กรุงเทพมหานคร</t>
  </si>
  <si>
    <t>พัฒนาและปรับปรุงนิทรรศการถาวร ด้านชาติพันธุ์วิทยา พิพิธภัณฑสถานแห่งชาติ กาญจนาภิเษก ตำบลคลองห้า อำเภอคลองหลวง จังหวัดปทุมธานี</t>
  </si>
  <si>
    <t>บูรณปฏิสังขรณ์พระอุโบสถวัดใหม่เทพนิมิตร แขวงบางยี่ขัน เขตบางพลัด กรุงเทพมหานคร</t>
  </si>
  <si>
    <t>บูรณะโบราณสถานกุฏิสงฆ์ วัดราชบพิธสถิตมหาสีมาราม แขวงวัดราชบพิธ เขตพระนคร กรุงเทพมหานคร</t>
  </si>
  <si>
    <t>บูรณะอุโบสถหลังเก่าและเจดีย์ราย วัดลาดศรัทธาราม ตำบลบ้านลาด อำเภอบ้านลาด จังหวัดเพชรบุรี</t>
  </si>
  <si>
    <t>อนุรักษ์และพัฒนาโบราณสถานวัดปราสาท ตำบลบางกร่าง อำเภอเมืองนนทบุรี จังหวัดนนทบุรี</t>
  </si>
  <si>
    <t>ปรับปรุงพัฒนาและเพิ่มศักยภาพพิพิธภัณฑสถานแห่งชาติ อู่ทอง ตำบลอู่ทอง อำเภออู่ทอง จังหวัดสุพรรณบุรี</t>
  </si>
  <si>
    <t>ปรับปรุงหอเกียรติยศ ฯพณฯ บรรหาร ศิลปอาชา นายกรัฐมนตรีคนที่ 21 ตำบลสนามชัย อำเภอเมืองสุพรรณบุรี จังหวัดสุพรรณบุรี</t>
  </si>
  <si>
    <t>ปรับปรุงอาคารจัดแสดงหลังที่ 1 พิพิธภัณฑสถานแห่งชาติ เจ้าสามพระยา ตำบลประตูชัย อำเภอพระนครศรีอยุธยา จังหวัดพระนครศรีอยุธยา</t>
  </si>
  <si>
    <t>อนุรักษ์และพัฒนาโบราณสถานสระมะโนรา ตำบลท่าหิน อำเภอเมืองลพบุรี จังหวัดลพบุรี</t>
  </si>
  <si>
    <t>ปรับปรุงอาคารสมเด็จพระศรีนครินทราบรมราชชนนี เพื่อเพิ่มศักยภาพการให้บริการพิพิธภัณฑสถานแห่งชาติ บ้านเชียง ตำบลบ้านเชียง อำเภอหนองหาน จังหวัดอุดรธานี</t>
  </si>
  <si>
    <t>ปรับปรุงอาคารจัดแสดงนิทรรศการพิพิธภัณฑสถานแห่งชาติ พิมาย ตำบลในเมือง อำเภอพิมาย จังหวัดนครราชสีมา</t>
  </si>
  <si>
    <t>พัฒนาและเพิ่มศักยภาพอาคารจัดแสดงพิพิธภัณฑสถานแห่งชาติ นครศรีธรรมราช ตำบลในเมือง อำเภอเมืองนครศรีธรรมราช จังหวัดนครศรีธรรมราช</t>
  </si>
  <si>
    <t>ปรับปรุงและพัฒนาระบบสาธารณูปโภค สาธารณูปการ และภูมิทัศน์แหล่งมรดกโลก อุทยานประวัติศาสตร์ศรีเทพ ตำบลศรีเทพ อำเภอศรีเทพ จังหวัดเพชรบูรณ์</t>
  </si>
  <si>
    <t>ปรับปรุงศูนย์บริการข้อมูลหลังเก่าภายในเมืองโบราณศรีเทพ อุทยานประวัติศาสตร์ศรีเทพ ตำบลศรีเทพ อำเภอศรีเทพ จังหวัดเพชรบูรณ์</t>
  </si>
  <si>
    <t>เงินอุดหนุนบูรณะและปรับปรุงภูมิทัศน์โบราณสถาน</t>
  </si>
  <si>
    <t>ค่าใช้จ่ายพัฒนาและเพิ่มศักยภาพระบบเทคโนโลยีสารสนเทศเพื่อการให้บริการและการรักษาความปลอดภัย แหล่งมรดกโลก อุทยานประวัติศาสตร์ศรีเทพ</t>
  </si>
  <si>
    <t>ค่าใช้จ่ายในการจัดกิจกรรมเสริมสร้างพิพิธภัณฑสถานแห่งชาติเป็นแหล่งเรียนรู้ส่งเสริมเศรษฐกิจสร้างสรรค์</t>
  </si>
  <si>
    <t>โครงการเหล็กล้านนา โบราณโลหะวิทยาสร้างคุณค่า เศรษฐกิจล้านนาสร้างสรรค์</t>
  </si>
  <si>
    <t>ค่าใช้จ่ายในการจัดกิจกรรมเทิดทูนสถาบันพระมหากษัตริย์และพระบรมวงศานุวงศ์</t>
  </si>
  <si>
    <t>เครื่องฟอกอากาศขนาดความเร็วของแรงลมระดับสูงไม่ต่ำกว่า 1,000 CFM จำนวน 2 เครื่อง</t>
  </si>
  <si>
    <t>เครื่องขยายเสียง จำนวน 2 ชุด</t>
  </si>
  <si>
    <t>ระบบภาพและเสียง ห้องประชุม 2 ชั้น 8 อาคารกรมศิลปากร</t>
  </si>
  <si>
    <t>ไมโครโฟนไร้สายแบบมือถือห้อง 3 ชั้น 5 อาคารกรมศิลปากร</t>
  </si>
  <si>
    <t>โครงการปรับปรุงอาคารสำนักงาน กลุ่มอนุรักษ์โบราณสถาน สำนักศิลปากรที่ 6 สุโขทัย</t>
  </si>
  <si>
    <t>โครงการพัฒนาและปรับปรุงภูมิทัศน์ปราสาทเปือยน้อย</t>
  </si>
  <si>
    <t>โครงการปรับปรุงพื้นที่ภายในสำนักสถาปัตยกรรม ชั้น 7 อาคารกรมศิลปากร</t>
  </si>
  <si>
    <t>ค่าใช้จ่ายในการพัฒนาระบบบริการห้องสมุดดิจิทัล หอสมุดแห่งชาติ</t>
  </si>
  <si>
    <t>ค่าใช้จ่ายในการพัฒนาระบบการให้บริการจดหมายเหตุเพื่อประชาชน หอจดหมายเหตุแห่งชาติ กรมศิลปากร</t>
  </si>
  <si>
    <t>ค่าใช้จ่ายในการพัฒนาระบบบริการข้อมูลคลังโบราณวัตถุศิลปวัตถุของชาติ</t>
  </si>
  <si>
    <t>ค่าใช้จ่ายในการพัฒนาระบบข้อมูลอนุรักษ์แหล่งมรดกศิลปวัฒนธรรมของชาติ</t>
  </si>
  <si>
    <t>ค่าใช้จ่ายในการพัฒนาและส่งเสริมการเรียนรู้ของหอสมุด</t>
  </si>
  <si>
    <t>ค่าใช้จ่ายในการอนุรักษ์โบราณวัตถุจากแหล่งเรือโบราณพนมสุรินทร์ด้วยวิธีการทางวิทยาศาสตร์</t>
  </si>
  <si>
    <t>ค่าใช้จ่ายในการเผยแพร่งานมรดกศิลปวัฒนธรรม</t>
  </si>
  <si>
    <t>ค่าใช้จ่ายในการให้ความรู้ในการดูแลทรัพย์สินทางศิลปวัฒนธรรม</t>
  </si>
  <si>
    <t>ค่าใช้จ่ายในการติดตามโบราณวัตถุของไทยในต่างประเทศ</t>
  </si>
  <si>
    <t>ค่าใช้จ่ายในการจัดแสดงเพื่อต้อนรับประมุข อาคันตุกะ หรือผู้นำต่างประเทศ</t>
  </si>
  <si>
    <t>ค่าใช้จ่ายในการส่งเสริม สร้างสรรค์และเผยแพร่งานศิลปกรรม สำนักช่างสิบหมู่</t>
  </si>
  <si>
    <t>ค่าใช้จ่ายในการจัดงานวันอนุรักษ์มรดกไทย</t>
  </si>
  <si>
    <t>ค่าใช้จ่ายในการจัดกิจกรรม โขน - สังคีตเชื่อมไทย</t>
  </si>
  <si>
    <t>ค่าใช้จ่ายในการบูรณาการสืบสานความรู้วรรณคดีประวัติศาสตร์ และจารีตประเพณี เพื่อส่งเสริมศิลปวัฒนธรรมเชิงสร้างสรรค์</t>
  </si>
  <si>
    <t>ไฟแฟลช กลุ่มเผยแพร่และประชาสัมพันธ์ สำนักบริหารกลาง แขวงวชิรพยาบาล เขตดุสิต กรุงเทพมหานคร</t>
  </si>
  <si>
    <t>เครื่องถ่ายเอกสารระบบดิจิทัล (ขาว - ดำ) ความเร็ว 40 แผ่นต่อนาที สำนักการสังคีต แขวงพระบรมมหาราชวัง เขตพระนคร กรุงเทพมหานคร</t>
  </si>
  <si>
    <t>ชุดทรพี พร้อมเครื่องประดับ/ศีรษะ สำนักการสังคีต แขวงพระบรมมหาราชวัง เขตพระนคร กรุงเทพมหานคร</t>
  </si>
  <si>
    <t>เครื่องมัลติมีเดียโปรเจคเตอร์ ระดับ XGA ขนาด 5,000 ANSI Lumens สำนักช่างสิบหมู่ ตำบลศาลายา อำเภอพุทธมณฑล จังหวัดนครปฐม</t>
  </si>
  <si>
    <t>เครื่องหาพิกัดด้วยสัญญาณดาวเทียมแบบพกพา ชนิดความแม่นยำสูง กองโบราณคดี แขวงวชิรพยาบาล เขตดุสิต กรุงเทพมหานคร</t>
  </si>
  <si>
    <t>เครื่องมัลติมีเดียโปรเจคเตอร์ ระดับ XGA ขนาด 4,000 ANSI Lumens กองโบราณคดี แขวงวชิรพยาบาล เขตดุสิต กรุงเทพมหานคร</t>
  </si>
  <si>
    <t>ชุด Regulator สำหรับถังอากาศคู่ กองโบราณคดีใต้น้ำ ตำบลบางกะจะ อำเภอเมืองจันทบุรี จังหวัดจันทบุรี</t>
  </si>
  <si>
    <t>เครื่องตัดหญ้า แบบข้อแข็ง สำนักศิลปากรที่ 1 ราชบุรี ตำบลหน้าเมือง อำเภอเมืองราชบุรี จังหวัดราชบุรี</t>
  </si>
  <si>
    <t>เครื่องตัดหญ้า แบบข้อแข็ง สำนักศิลปากรที่ 2 สุพรรณบุรี ตำบลรั้วใหญ่ อำเภอเมืองสุพรรณบุรี จังหวัดสุพรรณบุรี</t>
  </si>
  <si>
    <t>เทปวัดระยะ 50 เมตร สำนักศิลปากรที่ 8 ขอนแก่น ตำบลในเมือง อำเภอเมืองขอนแก่น จังหวัดขอนแก่น</t>
  </si>
  <si>
    <t>เครื่องวัดระยะเลเซอร์ สำนักศิลปากรที่ 8 ขอนแก่น ตำบลในเมือง อำเภอเมืองขอนแก่น จังหวัดขอนแก่น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</si>
  <si>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(แบบดับเบิ้ลแค็บ) สำนักศิลปากรที่ 7 เชียงใหม่ ตำบลช้างเผือก อำเภอเมืองเชียงใหม่ จังหวัดเชียงใหม่</t>
  </si>
  <si>
    <t>เครื่องตัดหญ้า แบบข้อแข็ง กลุ่มทะเบียน คลังพิพิธภัณฑ์และสารสนเทศ สำนักพิพิธภัณฑสถานแห่งชาติ ตำบลคลองห้า อำเภอคลองหลวง จังหวัดปทุมธานี</t>
  </si>
  <si>
    <t>เครื่องรับ-ส่งวิทยุ ระบบ VHF/FM ชนิดมือถือ 5 วัตต์ พิพิธภัณฑสถานแห่งชาติ พระนคร แขวงพระบรมมหาราชวัง เขตพระนคร กรุงเทพมหานคร</t>
  </si>
  <si>
    <t>เครื่องตัดหญ้า แบบเข็น พิพิธภัณฑสถานแห่งชาติ พระนคร แขวงพระบรมมหาราชวัง เขตพระนคร กรุงเทพมหานคร</t>
  </si>
  <si>
    <t>เครื่องตัดหญ้า แบบข้อแข็ง หอจดหมายเหตุแห่งชาติเฉลิมพระเกียรติพระบาทสมเด็จพระเจ้าอยู่หัวภูมิพลอดุลยเดช ตำบลคลองห้า อำเภอคลองหลวง จังหวัดปทุมธานี</t>
  </si>
  <si>
    <t>เครื่องตัดหญ้า แบบเข็น พิพิธภัณฑสถานแห่งชาติ ราชบุรี ตำบลหน้าเมือง อำเภอเมืองราชบุรี จังหวัดราชบุรี</t>
  </si>
  <si>
    <t>เครื่องตัดหญ้า แบบข้อแข็ง อุทยานประวัติศาสตร์เมืองสิงห์ ตำบลสิงห์ อำเภอไทรโยค จังหวัดกาญจนบุรี</t>
  </si>
  <si>
    <t>เครื่องถ่ายเอกสารระบบดิจิทัล (ขาว - ดำ และสี) ความเร็ว 20 แผ่นต่อนาที พิพิธภัณฑสถานแห่งชาติ อู่ทอง ตำบลอู่ทอง อำเภออู่ทอง จังหวัดสุพรรณบุรี</t>
  </si>
  <si>
    <t>เครื่องตัดหญ้า แบบข้อแข็ง พิพิธภัณฑสถานแห่งชาติ อู่ทอง ตำบลอู่ทองอำเภออู่ทอง จังหวัดสุพรรณบุรี</t>
  </si>
  <si>
    <t>เครื่องตัดหญ้า แบบเข็น พิพิธภัณฑสถานแห่งชาติ พระปฐมเจดีย์ ตำบลพระปฐมเจดีย์ อำเภอเมืองนครปฐม จังหวัดนครปฐม</t>
  </si>
  <si>
    <t>เครื่องตัดหญ้า แบบล้อจักรยาน อุทยานประวัติศาสตร์พระนครศรีอยุธยา ตำบลประตูชัย อำเภอพระนครศรีอยุธยา จังหวัดพระนครศรีอยุธยา</t>
  </si>
  <si>
    <t>เครื่องตัดหญ้า แบบนั่งขับ พิพิธภัณฑสถานแห่งชาติ จันทรเกษม ตำบลหัวรอ อำเภอพระนครศรีอยุธยา จังหวัดพระนครศรีอยุธยา</t>
  </si>
  <si>
    <t>เครื่องพ่นยาแบบใช้แรงดันของเหลว ชนิดตั้งพื้น ขนาด 3.5 แรงม้า พิพิธภัณฑสถานแห่งชาติ สมเด็จพระนารายณ์ ตำบลท่าหิน อำเภอเมืองลพบุรี จังหวัดลพบุรี</t>
  </si>
  <si>
    <t>เครื่องตัดหญ้า แบบข้อแข็ง พิพิธภัณฑสถานแห่งชาติ ปราจีนบุรี ตำบลหน้าเมือง อำเภอเมืองปราจีนบุรี จังหวัดปราจีนบุรี</t>
  </si>
  <si>
    <t>เครื่องถ่ายเอกสารระบบดิจิตอล (ขาว - ดำ และสี) ความเร็ว 20 แผ่นต่อนาที พิพิธภัณฑสถานแห่งชาติพาณิชย์นาวี จันทบุรี ตำบลบางกะจะ อำเภอเมืองจันทบุรี จังหวัดจันทบุรี</t>
  </si>
  <si>
    <t>เรือท้องแบน ขนาด 10.5 ฟุต พร้อมพาย อุทยานประวัติศาสตร์สุโขทัย ตำบลเมืองเก่า อำเภอเมืองสุโขทัย จังหวัดสุโขทัย</t>
  </si>
  <si>
    <t>รถจักรยานยนต์ ขนาด 110 ซีซี แบบเกียร์ธรรมดา อุทยานประวัติศาสตร์ศรีสัชนาลัย ตำบลศรีสัชนาลัย อำเภอศรีสัชนาลัย จังหวัดสุโขทัย</t>
  </si>
  <si>
    <t>เครื่องตัดหญ้า แบบข้อแข็ง อุทยานประวัติศาสตร์ศรีสัชนาลัย ตำบลศรีสัชนาลัย อำเภอศรีสัชนาลัย จังหวัดสุโขทัย</t>
  </si>
  <si>
    <t>เครื่องตัดหญ้า แบบข้อแข็ง อุทยานประวัติศาสตร์กำแพงเพชร ตำบลหนองปลิง อำเภอเมืองกำแพงเพชร จังหวัดกำแพงเพชร</t>
  </si>
  <si>
    <t>ถังดับเพลิง ชนิดเหลวระเหย BF2000 50 lbs พิพิธภัณฑสถานแห่งชาติ สวรรควรนายก ตำบลเมืองสวรรคโลก อำเภอสวรรคโลก จังหวัดสุโขทัย</t>
  </si>
  <si>
    <t>เครื่องตัดแต่งพุ่มไม้ ขนาด 29.5 นิ้ว พิพิธภัณฑสถานแห่งชาติ เชียงใหม่ ตำบลช้างเผือก อำเภอเมืองเชียงใหม่ จังหวัดเชียงใหม่</t>
  </si>
  <si>
    <t>เครื่องตัดหญ้า แบบข้อแข็ง พิพิธภัณฑสถานแห่งชาติ เชียงใหม่ ตำบลช้างเผือก อำเภอเมืองเชียงใหม่ จังหวัดเชียงใหม่</t>
  </si>
  <si>
    <t>เครื่องตัดหญ้า แบบล้อจักรยาน พิพิธภัณฑสถานแห่งชาติ ขอนแก่น ตำบลในเมือง อำเภอเมืองขอนแก่น จังหวัดขอนแก่น</t>
  </si>
  <si>
    <t>เครื่องตัดหญ้า แบบข้อแข็ง พิพิธภัณฑสถานแห่งชาติ ขอนแก่น ตำบลในเมือง อำเภอเมืองขอนแก่น จังหวัดขอนแก่น</t>
  </si>
  <si>
    <t>เครื่องถ่ายเอกสารระบบดิจิทัล (ขาว - ดำ) ขนาดความเร็ว 20 แผ่นต่อนาที พิพิธภัณฑสถานแห่งชาติ บ้านเชียง ตำบลบ้านเชียง อำเภอหนองหาน จังหวัดอุดรธานี</t>
  </si>
  <si>
    <t>ตู้เย็น ขนาด 16 คิวบิกฟุต พิพิธภัณฑสถานแห่งชาติ ร้อยเอ็ด ตำบลในเมือง อำเภอเมืองร้อยเอ็ด จังหวัดร้อยเอ็ด</t>
  </si>
  <si>
    <t>เครื่องตัดหญ้า แบบข้อแข็ง อุทยานประวัติศาสตร์พิมาย ตำบลในเมือง อำเภอพิมาย จังหวัดนครราชสีมา</t>
  </si>
  <si>
    <t>เครื่องตัดหญ้า แบบข้ออ่อน อุทยานประวัติศาสตร์พิมาย ตำบลในเมือง อำเภอพิมาย จังหวัดนครราชสีมา</t>
  </si>
  <si>
    <t>เครื่องตัดหญ้า แบบข้อแข็ง อุทยานประวัติศาสตร์พนมรุ้ง ตำบลตาเป๊ก อำเภอเฉลิมพระเกียรติ จังหวัดบุรีรัมย์</t>
  </si>
  <si>
    <t>เครื่องมัลติมีเดียโปรเจคเตอร์ ระดับ XGA ขนาด 4,500 ANSI Lumens หอสมุดแห่งชาติเฉลิมพระเกียรติฯ สงขลา ตำบลหาดใหญ่ อำเภอหาดใหญ่ จังหวัดสงขลา</t>
  </si>
  <si>
    <t>เครื่องถ่ายเอกสารระบบดิจิทัล (ขาว - ดำ) ความเร็ว 30 แผ่นต่อนาทีหอสมุดแห่งชาติเฉลิมพระเกียรติฯ ตรัง ตำบลทับเที่ยง อำเภอเมืองตรัง จังหวัดตรัง</t>
  </si>
  <si>
    <t>เครื่องมัลติมีเดียโปรเจคเตอร์ ระบบ XGA ขนาด 5,000 ANSI Lumens หอสมุดแห่งชาติกาญจนาภิเษก สงขลา ตำบลพะวง อำเภอเมืองสงขลา จังหวัดสงขลา</t>
  </si>
  <si>
    <t>เครื่องมัลติมีเดียโปรเจคเตอร์ ระดับ XGA ขนาด 3,500 ANSI Lumens พิพิธภัณฑสถานแห่งชาติ ชุมพร ตำบลนาชะอัง อำเภอเมืองชุมพร จังหวัดชุมพร</t>
  </si>
  <si>
    <t>เครื่องมัลติมีเดียโปรเจคเตอร์ ระดับ XGA ขนาด 4,000 ANSI Lumens พิพิธภัณฑสถานแห่งชาติ ถลาง ตำบลศรีสุนทร อำเภอถลาง จังหวัดภูเก็ต</t>
  </si>
  <si>
    <t>เครื่องตัดหญ้า แบบข้อแข็ง หอจดหมายเหตุนายกรัฐมนตรี พลเอก เปรม ติณสูลานนท์ ตำบลคลัง อำเภอเมืองนครศรีธรรมราช จังหวัดนครศรีธรรมราช</t>
  </si>
  <si>
    <t>เครื่องคอมพิวเตอร์ สำหรับงานสำนักงาน *(จอแสดงภาพขนาดไม่น้อยกว่า 19 นิ้ว) รวมเครื่องสำรองไฟฟ้า ขนาด 800 VA พร้อมชุดโปรแกรมระบบปฏิบัติการสำหรับเครื่องคอมพิวเตอร์และเครื่องคอมพิวเตอร์โน๊ตบุ๊ก แบบสิทธิการใช้งานประเภทติดตั้งมาจากโรงงาน (OEM) และชุดโปรแกรมจัดการสำนักงาน แบบที่ 2 ที่มีลิขสิทธิ์ถูกต้องตามกฎหมาย กรมศิลปากร แขวงวชิรพยาบาล เขตดุสิต กรุงเทพมหานคร</t>
  </si>
  <si>
    <t>เครื่องคอมพิวเตอร์ สำหรับงานประมวลผล แบบที่ 1 *(จอแสดงภาพขนาดไม่น้อยกว่า 19 นิ้ว) รวมเครื่องสำรองไฟฟ้า ขนาด 800 VA พร้อมชุดโปรแกรมระบบปฏิบัติการสำหรับเครื่องคอมพิวเตอร์และเครื่องคอมพิวเตอร์โน๊ตบุ๊ก แบบสิทธิการใช้งานประเภทติดตั้งมาจากโรงงาน (OEM) และชุดโปรแกรมจัดการสำนักงาน แบบที่ 2 ที่มีลิขสิทธิ์ถูกต้องตามกฎหมาย กรมศิลปากร แขวงวชิรพยาบาล เขตดุสิต กรุงเทพมหานคร</t>
  </si>
  <si>
    <t>เครื่องคอมพิวเตอร์ สำหรับงานประมวลผล แบบที่ 2 *(จอแสดงภาพขนาดไม่น้อยกว่า 19 นิ้ว) รวมเครื่องสำรองไฟฟ้า ขนาด 800 VA พร้อมชุดติดตั้งโปรแกรมระบบปฏิบัติการสำหรับเครื่องคอมพิวเตอร์และเครื่องคอมพิวเตอร์โน๊ตบุ๊กแบบสิทธิการใช้งานประเภทติดตั้งมาจากโรงงาน (OEM) และชุดโปรแกรมจัดการสำนักงาน แบบที่ 2 ที่มีลิขสิทธิ์ถูกต้องตามกฎหมาย กรมศิลปากร แขวงวชิรพยาบาล เขตดุสิต กรุงเทพมหานคร</t>
  </si>
  <si>
    <t>เครื่องคอมพิวเตอร์โน้ตบุ๊ก สำหรับงานสำนักงาน พร้อมชุดโปรแกรมระบบปฏิบัติการสำหรับเครื่องคอมพิวเตอร์และเครื่องคอมพิวเตอร์โน๊ตบุ๊ก แบบสิทธิการใช้งานประเภทติดตั้งมาจากโรงงาน (OEM) และชุดโปรแกรมจัดการสำนักงาน แบบที่ 2 ที่มีลิขสิทธิ์ถูกต้องตามกฎหมาย กรมศิลปากร แขวงวชิรพยาบาล เขตดุสิต กรุงเทพมหานคร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</si>
  <si>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พร้อมชุดโปรแกรมระบบปฏิบัติการสำหรับเครื่องคอมพิวเตอร์และเครื่องคอมพิวเตอร์โน๊ตบุ๊ก แบบสิทธิการใช้งานประเภทติดตั้งมาจากโรงงาน (OEM) และชุดโปรแกรมจัดการสำนักงาน แบบที่ 2 ที่มีลิขสิทธิ์ถูกต้องตามกฎหมาย กรมศิลปากร แขวงวชิรพยาบาล เขตดุสิต กรุงเทพมหานคร</t>
  </si>
  <si>
    <t>เครื่องพิมพ์เลเซอร์ หรือ LED สี ชนิด Network แบบที่ 1 กรมศิลปากร แขวงวชิรพยาบาล เขตดุสิต กรุงเทพมหานคร</t>
  </si>
  <si>
    <t>เครื่องพิมพ์เลเชอร์สี จำนวน 1 เครื่อง</t>
  </si>
  <si>
    <t>พัดลมติดผนัง จำนวน 1 เครื่อง</t>
  </si>
  <si>
    <t>โทรศัพท์แบบไร้สาย จำนวน 1 เครื่อง</t>
  </si>
  <si>
    <t>เครื่องสำรองไฟฟ้า จำนวน 4 เครื่อง</t>
  </si>
  <si>
    <t>เครื่องสแกนเอกสาร จำนวน 1 เครื่อง</t>
  </si>
  <si>
    <t>เครื่องพิมพ์ชนิด Dot matrix printer แบบแคร่สั้น จำนวน 1 เครื่อง</t>
  </si>
  <si>
    <t>เครื่องพิมพ์เลเซอร์ขาวดำ จำนวน 2 เครื่อง</t>
  </si>
  <si>
    <t>เครื่องสแกนลายนิ้วมือ ชนิดบันทึกเวลาเข้าออกงาน จำนวน 2 เครื่อง สำนักห</t>
  </si>
  <si>
    <t>เครื่องบันทึกเสียง จำนวน 1 เครื่อง</t>
  </si>
  <si>
    <t>กล้องถ่ายรูป จำนวน 1 เครื่อง</t>
  </si>
  <si>
    <t>ตู้กันความชื้น จำนวน 1 ตู้</t>
  </si>
  <si>
    <t>นาฬิกายาม พร้อมอุปกรณ์ จำนวน 1 ชุด</t>
  </si>
  <si>
    <t>หม้อแปลงไฟฟ้า ขนาด 315 KVA พร้อมติดตั้ง จำนวน 1 เครื่อง</t>
  </si>
  <si>
    <t>ตู้จัดเก็บเอกสาร จำนวน 1 ตู้</t>
  </si>
  <si>
    <t>เครื่องสำรองไฟฟ้า จำนวน 3 เครื่อง</t>
  </si>
  <si>
    <t>เครื่องสำรองไฟฟ้า ขนาด 800 VA จำนวน 1 เครื่อง</t>
  </si>
  <si>
    <t>เครื่องพิมพ์เลเซอรื หรือ LED สี ชนิด Network แบบที่ 2(27หน้า/นาที) จำนวน 2 เครื่อง</t>
  </si>
  <si>
    <t>ตู้เหล็กบานเลื่อนกระจกสูง จำนวน 8 ตู้</t>
  </si>
  <si>
    <t>เครื่องพิมพ์เลเซอร์ LED ขาวดำ จำนวน 1 เครื่อง</t>
  </si>
  <si>
    <t>เครื่องบันทึกข้อมูลภายนอก ความจุ 2 Tb. จำนวน 2 เครื่อง</t>
  </si>
  <si>
    <t>เครื่องพิมพ์เลเซอร์ หรือ LED ชนิด Network จำนวน 1 เครื่อง</t>
  </si>
  <si>
    <t>รถเข็น จำนวน 2 คัน</t>
  </si>
  <si>
    <t>เครื่องคอมพิวเตอร์โน้ตบุ๊ก สำหรับงานประมวลผล จำนวน 1 เครื่อง</t>
  </si>
  <si>
    <t>เครื่องพิมพ์เลเซอร์ หรือ LED ขาวดำ ชนิด Network แบบที่ 2 (40 แผ่น/นาที) จำนวน 1 เครื่อง</t>
  </si>
  <si>
    <t>โต๊ะพับอเนกประสงค์ ขนาด 180x60x75 ซม. จำนวน 2 ตัว</t>
  </si>
  <si>
    <t>รถโดยสารขนาด 12 ที่นั่ง (ดีเซล) ปริมาตรกระบอกสูบไม่ต่ำกว่า 2,400 ซีซี หรือกำลังเครื่องยนต์สูงสุดไม่ต่ำกว่า 90 กิโลวัตต์ สำนักศิลปากรที่ 12 นครศรีธรรมราช ตำบลในเมือง อำเภอเมืองนครศรีธรรมราช จังหวัดนครศรีธรรมราช</t>
  </si>
  <si>
    <t>รถโดยสารขนาด 12 ที่นั่ง (ดีเซล) ปริมาตรกระบอกสูบไม่ต่ำกว่า 2,400 ซีซี หรือกำลังเครื่องยนต์สูงสุดไม่ต่ำกว่า 90 กิโลวัตต์ หอจดหมายเหตุแห่งชาติเฉลิมพระเกียรติฯ พะเยา ตำบลบ้านต๋อม อำเภอเมืองพะเยา จังหวัดพะเยา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</si>
  <si>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(แบบบรรทุกน้ำ) อุทยานประวัติศาสตร์พิมาย ตำบลในเมือง อำเภอพิมาย จังหวัดนครราชสีมา</t>
  </si>
  <si>
    <t>รถโดยสารขนาด 12 ที่นั่ง (ดีเซล) ปริมาตรกระบอกสูบไม่ต่ำกว่า 2,400 ซีซี หรือกำลังเครื่องยนต์สูงสุดไม่ต่ำกว่า 90 กิโลวัตต์ พิพิธภัณฑสถานแห่งชาติ สงขลา ตำบลบ่อยาง อำเภอเมืองสงขลา จังหวัดสงขลา</t>
  </si>
  <si>
    <t>ปรับปรุงและบำรุงรักษาอาคารสำนักช่างสิบหมู่ ตำบลศาลายา อำเภอพุทธมณฑล จังหวัดนครปฐม</t>
  </si>
  <si>
    <t>ปรับปรุงอาคารศิลปประยุกต์ สำนักช่างสิบหมู่ ตำบลศาลายา อำเภอพุทธมณฑล จังหวัดนครปฐม</t>
  </si>
  <si>
    <t>สำรวจขึ้นทะเบียนออกแบบ เขียนแบบ ประมาณราคา โบราณสถานและ/หรือแหล่งโบราณคดี แขวงวชิรพยาบาล เขตดุสิต กรุงเทพมหานคร</t>
  </si>
  <si>
    <t>สำรวจขึ้นทะเบียนโบราณวัตถุ ศิลปวัตถุ ที่อยู่ในความครอบครองของวัดและเอกชน แขวงวชิรพยาบาล เขตดุสิต กรุงเทพมหานคร</t>
  </si>
  <si>
    <t>ปรับปรุงและบำรุงรักษาโบราณสถานในเขตพื้นที่สำนักศิลปากรที่ 1 ราชบุรี ตำบลหน้าเมือง อำเภอเมืองราชบุรี จังหวัดราชบุรี</t>
  </si>
  <si>
    <t>ปรับปรุงและบำรุงรักษาโบราณสถานในเขตพื้นที่สำนักศิลปากรที่ 2 สุพรรณบุรี ตำบลรั้วใหญ่ อำเภอเมืองสุพรรณบุรี จังหวัดสุพรรณบุรี</t>
  </si>
  <si>
    <t>ปรับปรุงและบำรุงรักษาโบราณสถานในเขตพื้นที่สำนักศิลปากรที่ 3 พระนครศรีอยุธยา ตำบลประตูชัย อำเภอพระนครศรีอยุธยา จังหวัดพระนครศรีอยุธยา</t>
  </si>
  <si>
    <t>ปรับปรุงและบำรุงรักษาโบราณสถานในเขตพื้นที่สำนักศิลปากรที่ 4 ลพบุรี ตำบลท่าหิน อำเภอเมืองลพบุรี จังหวัดลพบุรี</t>
  </si>
  <si>
    <t>ปรับปรุงและบำรุงรักษาโบราณสถานในเขตพื้นที่สำนักศิลปากรที่ 5 ปราจีนบุรี ตำบลหน้าเมือง อำเภอเมืองปราจีนบุรี จังหวัดปราจีนบุรี</t>
  </si>
  <si>
    <t>ปรับปรุงและบำรุงรักษาโบราณสถานในเขตพื้นที่สำนักศิลปากรที่ 6 สุโขทัย ตำบลเมืองเก่า อำเภอเมืองสุโขทัย จังหวัดสุโขทัย</t>
  </si>
  <si>
    <t>ปรับปรุงและบำรุงรักษาโบราณสถานในเขตพื้นที่สำนักศิลปากรที่ 7 เชียงใหม่ ตำบลช้างเผือก อำเภอเมืองเชียงใหม่ จังหวัดเชียงใหม่</t>
  </si>
  <si>
    <t>ปรับปรุงและบำรุงรักษาโบราณสถานในเขตพื้นที่สำนักศิลปากรที่ 8 ขอนแก่น ตำบลในเมือง อำเภอเมืองขอนแก่น จังหวัดขอนแก่น</t>
  </si>
  <si>
    <t>ปรับปรุงและบำรุงรักษาโบราณสถานในเขตพื้นที่สำนักศิลปากรที่ 9 อุบลราชธานี ตำบลแจระแม อำเภอเมืองอุบลราชธานี จังหวัดอุบลราชธานี</t>
  </si>
  <si>
    <t>ปรับปรุงและบำรุงรักษาโบราณสถานในเขตพื้นที่สำนักศิลปากรที่ 10 นครราชสีมา ตำบลในเมือง อำเภอพิมาย จังหวัดนครราชสีมา</t>
  </si>
  <si>
    <t>ปรับปรุงและบำรุงรักษาโบราณสถานในเขตพื้นที่สำนักศิลปากรที่ 11 สงขลา ตำบลพะวง อำเภอเมืองสงขลา จังหวัดสงขลา</t>
  </si>
  <si>
    <t>ปรับปรุงและบำรุงรักษาโบราณสถานในเขตพื้นที่สำนักศิลปากรที่ 12 นครศรีธรรมราช ตำบลในเมือง อำเภอเมืองนครศรีธรรมราช จังหวัดนครศรีธรรมราช</t>
  </si>
  <si>
    <t>ปรับปรุงภูมิทัศน์ รั้ว และถนนอาคารสำนักศิลปากรที่ 5 ปราจีนบุรี ตำบลไม้เค็ด อำเภอเมืองปราจีนบุรี จังหวัดปราจีนบุรี</t>
  </si>
  <si>
    <t>ปรับปรุงระบบปรับอากาศ คลังเก็บเอกสารจดหมายเหตุ ชั้น 3 สำนักหอจดหมายเหตุแห่งชาติ แขวงวชิรพยาบาล เขตดุสิต กรุงเทพมหานคร</t>
  </si>
  <si>
    <t>รายการชดเชยงานก่อสร้างอาคารสำนักศิลปากรที่ 5 ปราจีนบุรี</t>
  </si>
  <si>
    <t>เงินอุดหนุนค่าบำรุงสมาชิกสถาบันระหว่างประเทศ</t>
  </si>
  <si>
    <t>เงินอุดหนุนค่าใช้จ่ายกิจกรรมเครือข่ายระดับชาติด้านการอนุรักษ์และเผยแพร่เอกสารมรดกภูมิปัญญาไทยของคณะกรรมการแห่งชาติว่าด้วยแผนงานความทรงจำแห่งโลก</t>
  </si>
  <si>
    <t>ค่าใช้จ่ายในการอนุรักษ์การจัดเก็บหนังสือ เอกสารต้นฉบับ และของใช้ส่วนพระองค์ในสมเด็จฯ กรมพระยาดำรงราชานุภาพ</t>
  </si>
  <si>
    <t>ค่าใช้จ่ายในการอนุรักษ์จัดเก็บหนังสือ วารสาร หนังสือพิมพ์ และเอกสารโบราณของหอสมุดแห่งชาติ (หอสมุดแห่งชาติส่วนกลางและส่วนภูมิภาค)</t>
  </si>
  <si>
    <t>ถอนคืนเงินรายได้แผ่นดิน</t>
  </si>
  <si>
    <t>โครงการพัฒนาระบบสารสนเทศทรัพยากรบุคคล กรมศิลปากร ระยะที่ 3</t>
  </si>
  <si>
    <t>โครงการพัฒนาปรับปรุงระบบจำหน่ายบัตรการแสดงและระบบบริหารจัดการแสดงสำนักการสังคีต</t>
  </si>
  <si>
    <t>งบดำเนินงาน</t>
  </si>
  <si>
    <t>รายการงบดำเนินงาน (รายจ่ายลงทุน)</t>
  </si>
  <si>
    <t>ข้อมูล ณ วันที่ 30 กันยายน 2568</t>
  </si>
  <si>
    <t>ผลการดำเนินงาน</t>
  </si>
  <si>
    <t>ช่วงระยะเวลาการดำเนินงาน</t>
  </si>
  <si>
    <t>ผลการใช้จ่ายงบประมาณ</t>
  </si>
  <si>
    <t>ระบบบำบัดอากาศและลดความชื้น อาคารคลังกลาง พิพิธภัณฑสถานแห่งชาติตำบลคลองห้า อำเภอคลองหลวง จังหวัดปทุมธานี</t>
  </si>
  <si>
    <t>ชุดผลิตก๊าซไนโตรเจนไว้ใช้ภายในห้องคลัง อาคารคลังกลาง พิพิธภัณฑสถานแห่งชาติตำบลคลองห้า อำเภอคลองหลวง จังหวัดปทุมธานี</t>
  </si>
  <si>
    <t>งบประมาณที่ได้รับจัดสรร</t>
  </si>
  <si>
    <t>งบประมาณ</t>
  </si>
  <si>
    <t>แผนงาน/โครงการ/กิจกรรม</t>
  </si>
  <si>
    <t>รวมงบประมาณทั้งสิ้น</t>
  </si>
  <si>
    <t>แผนงานบูรณาการขับเคลื่อนการแก้ไขปัญหาจังหวัดชายแดนภายใต้</t>
  </si>
  <si>
    <t>โครงการพัฒนาสังคมพหุวัฒนธรรมที่เข้มแข็งและเสริมสร้างการมีส่วนร่วมของทุกภาคส่วน</t>
  </si>
  <si>
    <t>กิจกรรมหลัก ส่งเสริมความหลากหลายทางวัฒนธรรม</t>
  </si>
  <si>
    <t>แผนงานยุทธศาสตร์เพื่อสนับสนุนด้านความมั่นคง</t>
  </si>
  <si>
    <t>โครงการสร้างความนิยมไทยในต่างประเทศ</t>
  </si>
  <si>
    <t>กิจกรรมหลัก ส่งเสริมความร่วมมือและแลกเปลี่ยนความรู้ด้านศิลปวัฒนธรรมในระดับสากล</t>
  </si>
  <si>
    <t>แผนงานบุคลากรภาครัฐ</t>
  </si>
  <si>
    <t>รายการค่าใช้จ่ายบุคลากรภาครัฐ ส่งเสริมและพัฒนา ศาสนา ศิลปะ และวัฒนธรรม</t>
  </si>
  <si>
    <t>แผนงานบูรณาการสร้างรายได้จากการท่องเที่ยว</t>
  </si>
  <si>
    <t>โครงการส่งเสริมการท่องเที่ยวเชิงสร้างสรรค์และวัฒนธรรม</t>
  </si>
  <si>
    <t>กิจกรรมหลัก ปรับปรุง พัฒนา เสริมสร้างภาพลักษณ์แหล่งท่องเที่ยวทางศิลปวัฒนธรรม</t>
  </si>
  <si>
    <t>แผนงานยุทธศาสตร์เพื่อสนับสนุนด้านการสร้างความสามารถในการแข่งขัน</t>
  </si>
  <si>
    <t>โครงการยกระดับแหล่งมรดกศิลปวัฒนธรรม</t>
  </si>
  <si>
    <t>กิจกรรมหลัก ส่งเสริมและสนับสนุนแหล่งมรดกศิลปวัฒนธรรมและการบริการให้ได้มาตรฐาน</t>
  </si>
  <si>
    <t>แผนงานยุทธศาสตร์ปรับเปลี่ยนค่านิยมและวัฒนธรรม</t>
  </si>
  <si>
    <t>โครงการเทิดทูนสถาบันพระมหากษัตริย์ และพระบรมวงศานุวงศ์</t>
  </si>
  <si>
    <t>กิจกรรมหลัก เผยแพร่พระเกียรติคุณสถาบันพระมหากษัตริย์ และพระบรมวงศานุวงศ์</t>
  </si>
  <si>
    <t>โครงการสร้างค่านิยมและส่งเสริมการใช้ประโยชน์จากมรดกศิลปวัฒนธรรม</t>
  </si>
  <si>
    <t>กิจกรรมหลัก ส่งเสริม สนับสนุนการนำทรัพยากรมรดกศิลปวัฒนธรรมมาใช้ประโยชน์</t>
  </si>
  <si>
    <t>แผนงานด้านการพัฒนาและเสริมสร้างศักยภาพทรัพยากรมนุษย์</t>
  </si>
  <si>
    <t>ผลผลิตมรดกศิลปวัฒนธรรมได้รับการอนุรักษ์ พัฒนา สืบสาน สร้างสรรค์ และเผยแพร่</t>
  </si>
  <si>
    <t>กิจกรรมหลัก สำรวจ ขึ้นทะเบียน บูรณะ ซ่อมแซม ดูแลรักษา โบราณสถาน โบราณวัตถุ ศิลปวัตถุ และเอกสารจดหมายเหตุ/กิจกรรมหลัก การสร้างสรรค์ สืบสานและเผยแพร่ศิลปวิทยาการและมรดกทางศิลปวัฒนธรรม/กิจกรรมหลัก จัดกิจกรรมส่งเสริมการเรียนรู้ และปรับปรุงแหล่งเรียนรู้และแหล่งศิลปวัฒนธรรม</t>
  </si>
  <si>
    <t>เครื่องโทรศัพท์แบบไร้สาย จำนวน 1 เครื่อง สำหรับประจำห้องรองอธิบดีกรมศิลปากร</t>
  </si>
  <si>
    <t>เครื่องคอมพิวเตอร์ สำหรับงานประมวลผล แบบที่ 2 (จอแสดงภาพขนาด 23.8 นิ้ว) จำนวน 3 เครื่อง</t>
  </si>
  <si>
    <t>เครื่องคอมพิวเตอร์ สำหรับงานประมวลผล แบบที่ 2 (จอแสดงภาพขนาด 23.8 นิ้ว) จำนวน 1 เครื่อง</t>
  </si>
  <si>
    <t>เครื่องพิมพ์เลเซอร์ หรือ LED ขาวดำ ชนิด Network แบบที่ 2 (40 แผ่น/นาที) จำนวน 3 เครื่อง</t>
  </si>
  <si>
    <t>เครื่องพิมพ์เลเซอร์ หรือ LED สี ชนิด Network แบบที่ 2 (27 แผ่น/นาที) จำนวน 1 เครื่อง</t>
  </si>
  <si>
    <t>เครื่องคอมพิวเตอร์ สำหรับงานประมวลผล แบบที่ 2 (จอแสดงภาพขนาด 23.8 นิ้ว) จำนวน 2 เครื่อง</t>
  </si>
  <si>
    <t>โครงการบูรณะและพัฒนาพระเจดีย์ 2 องค์ วัดพิชัยญาติการามวรวิหาร แขวงสมเด็จเจ้าพระยา เขตคลองสาน กรุงเทพมหานคร</t>
  </si>
  <si>
    <t>ชุดไมโครโฟนและอุปกรณ์ควบคุมเสียงพร้อมติดตั้งห้องประชุม 1 ชั้น 8 อาคารกรมศิลปากร</t>
  </si>
  <si>
    <t>เครื่องมัลติมีเดียโปรเจคเตอร์ขนาด 3500 ANSI ประจำห้องจัดแสดงนิทรรศการถาวรห้องหริภุญไชย</t>
  </si>
  <si>
    <t>โครงการจัดสร้างพิพิธภัณฑ์มรดกทางวัฒนธรรมอิสลามและศูนย์การเรียนรู้อัลกุรอาน (ซ่อมแซมปรับปรุงห้องประชุมชั้น1) ตำบลละหาร อำเภอยี่งอ จังหวัดนราธิวาส</t>
  </si>
  <si>
    <t xml:space="preserve">ชุดถ่ายทอดสด พร้อมอุปกรณ์ จำนวน 1 ชุด (กล้องวิดีโอ จำนวน 3 เครื่อง, เครื่องคอมพิวเตอร์โน๊ตบุ๊ก จำนวน 1 เครื่อง, จอแสดงผลขนาดไม่น้อยกว่า 21.5 นิ้ว จำนวน 1 เครื่อง,ชุดไมค์ไร้สาย จำนวน 1 ชุด,พร้อมเครื่อง All in one live stream video switcher 4 Ch </t>
  </si>
  <si>
    <t>เครื่องคอมพิวเตอร์ สำหรับงานประมวลผล แบบที่ 2 (จอแสดงภาพขนาดไม่น้อยกว่า 19 นิ้ว) จำนวน 1 ชุด</t>
  </si>
  <si>
    <t>กล้องวิดิโอบันทึกภาพ พร้อมชุดอุปกรณ์ จำนวน 1 ชุด (SD Caed ความจุไม่น้อยกว่า 512 GB จำนวน 2 การ์ด, แบตเตอรี่และอุปกรณ์ชาร์จ จำนวน 1 ชุด, ไมโครโฟน จำนวน 1 ชุด, ขาตั้งกล้อง 1 ชิ้น)</t>
  </si>
  <si>
    <t>งบลงทุน (ครุภัณฑ์)</t>
  </si>
  <si>
    <t>งบลงทุน (ค่าที่ดิน)</t>
  </si>
  <si>
    <t>งบรายจ่ายอื่น</t>
  </si>
  <si>
    <t>งบเงินอุดหนุน</t>
  </si>
  <si>
    <t>งบเงินรายจ่ายอื่น</t>
  </si>
  <si>
    <t>รายงานผลการดำเนินงาน ประจำปี พ.ศ. 2568</t>
  </si>
  <si>
    <t>งบดำเนินงาน (งบรายจ่ายประจำ)</t>
  </si>
  <si>
    <t>1 ต.ค. 67 - 30 ก.ย. 68</t>
  </si>
  <si>
    <t>12 พ.ย. 67 - 10 พ.ค. 68</t>
  </si>
  <si>
    <t>ดำเนินการแล้วเสร็จ</t>
  </si>
  <si>
    <t>30 ต.ค. 67 -  27 เม.ย. 68</t>
  </si>
  <si>
    <t>เปลี่ยนแปลงรายการจากเงินเหลือจ่าย</t>
  </si>
  <si>
    <t>งานดำเนินการเอง
ความก้าวหน้าของงาน ร้อยละ 90</t>
  </si>
  <si>
    <t>1 มิ.ย. - 30 ก.ย. 68</t>
  </si>
  <si>
    <t>งานดำเนินการเอง
ดำเนินการแล้วเสร็จ</t>
  </si>
  <si>
    <t>ความก้าวหน้าของงาน ร้อยละ 80</t>
  </si>
  <si>
    <t>1 ต.ค. 67 - 31 มี.ค. 69</t>
  </si>
  <si>
    <t>ความก้าวหน้าของงาน ร้อยละ 30</t>
  </si>
  <si>
    <t>14 พ.ย. 67 - 11 ก.ค. 68</t>
  </si>
  <si>
    <t>26 ต.ค. 67 - 2 ก.ค. 68</t>
  </si>
  <si>
    <t>19 พ.ย. 67 - 15 ส.ค. 68</t>
  </si>
  <si>
    <t>27 ธ.ค.67 - 22 ก.ย. 68</t>
  </si>
  <si>
    <t>23 ต.ค. 67 - 19 ก.ค. 68</t>
  </si>
  <si>
    <t>18 ต.ค. 67 - 16 มี.ค. 68</t>
  </si>
  <si>
    <t>15 พ.ย. 67 - 13 พ.ค. 68</t>
  </si>
  <si>
    <t>ความก้าวหน้าของงาน ร้อยละ 70</t>
  </si>
  <si>
    <t>17 ต.ค. 67 - 1 ต.ค. 68</t>
  </si>
  <si>
    <t>ความก้าวหน้าของงาน ร้อยละ 20</t>
  </si>
  <si>
    <t>1 เม.ย. 68 - 30 ก.ย. 68</t>
  </si>
  <si>
    <t>ดำเนินการแล้วเสร็จ
ในส่วนของงบประมาณ 2568</t>
  </si>
  <si>
    <t>7 ม.ค. 68 - 2 พ.ย. 68</t>
  </si>
  <si>
    <t>ความก้าวหน้าของงาน ร้อยละ 60</t>
  </si>
  <si>
    <t>8 ม.ค. 68 - 4 ต.ค. 68</t>
  </si>
  <si>
    <t>ความก้าวหน้าของงาน ร้อยละ 40</t>
  </si>
  <si>
    <t>1 มี.ค. 68 - 25 พ.ย. 68</t>
  </si>
  <si>
    <t>6 ก.พ. 68 - 21 ม.ค. 69</t>
  </si>
  <si>
    <t>20 พ.ย. 67 - 4 พ.ย. 68</t>
  </si>
  <si>
    <t>26 ก.พ. 68 - 22 ธ.ค. 68</t>
  </si>
  <si>
    <t>8 พ.ย. 67 - 3 ก.ย. 68</t>
  </si>
  <si>
    <t>26 ต.ค. 67 - 22 ก.ค. 68</t>
  </si>
  <si>
    <t>ความก้าวหน้าของงาน ร้อยละ 50</t>
  </si>
  <si>
    <t>24 ธ.ค. 67 - 21 มิ.ย. 68</t>
  </si>
  <si>
    <t>31 ต.ค. 67 - 28 พ.ค. 68</t>
  </si>
  <si>
    <t>22 พ.ย. 67 - 19 ก.ค. 68</t>
  </si>
  <si>
    <t>21 พ.ย. 67 - 14 พ.ค. 69</t>
  </si>
  <si>
    <t>7 ธ.ค. 67 - 4 ก.ค. 68</t>
  </si>
  <si>
    <t>ความก้าวหน้าของงาน ร้อยละ 90</t>
  </si>
  <si>
    <t>1 ก.พ. 68 - 28 ต.ค. 68</t>
  </si>
  <si>
    <t>13 มี.ค. 68 - 7 ธ.ค. 68</t>
  </si>
  <si>
    <t>ความก้าวหน้าของงาน ร้อยละ 10</t>
  </si>
  <si>
    <t>อยู่ระหว่างดำเนินการ ดังนี้
1. จัดทำระบบเทคโนโลยีสารสนเทศเพื่อการให้บริการ Cultural Mapping Platform
2. จัดทำสื่อสารสนเทศในรูปแบบสามมิติ
3. จัดซื้อพร้อมติดตั้งระบบรักษาความปลอดภัย
ความก้าวหน้าของงาน ร้อยละ 20</t>
  </si>
  <si>
    <t>ดำเนินการจัดกิจกรรม ดังนี้
1. ศึกษาทางด้านโบราณโลหะวิทยา
2. เผยแพร่ความรู้สู่สาธารณะ
3. พัฒนาผลิตภัณฑ์ทางวัฒนธรรมต้นแบบ
ความก้าวหน้าของงาน ร้อยละ 95</t>
  </si>
  <si>
    <t>ดำเนินการ ดังนี้
1. แปลงและนำเข้าข้อมูลสารสนเทศ
2. งานดูแลและบำรุงรักษา
3. ปรับปรุงระบบห้องสมุดอัตโนมัติ
4. การให้บริการหอสมุดแห่งชาติอัจฉริยะด้วยเทคโนโลยี RFID
5. พัฒนาระบบการเข้าใช้บริการหอสมุดแห่งชาติด้วย QR code
6. พัฒนาสื่อห้องสมุดโดยใช้เทคโนโลยี AR/VR
7. จัดหาอุปกรณ์จัดเก็บและสำรองข้อมูล
ความก้าวหน้าของงาน ร้อยละ 70</t>
  </si>
  <si>
    <t xml:space="preserve">ดำเนินการ ดังนี้
1. แปลงข้อมูลเป็นดิจิทัล
2. พัฒนาระบบเอกสารจดหมายเหตุ
3. จัดหาอุปกรณ์เพื่อสนับสนุนการปฏิบัติงานหอจดหมายเหตุแห่ง
ความก้าวหน้าของงาน ร้อยละ 90
</t>
  </si>
  <si>
    <t xml:space="preserve">ดำเนินการ ดังนี้
1. จัดทำ QR/AR code หรือ VR พิพิธภัณฑสถานแห่งชาติ
2. จัดทำ Virtual Historical Park รูปแบบสันนิษฐานสามมิติ
3. จัดทำมาตรฐานบัญชีข้อมูลโบราณวัตถุ
4. จัดทำข้อมูลจัดแสดง VR ด้วย 3D Hologram
ความก้าวหน้าของงาน ร้อยละ 40
</t>
  </si>
  <si>
    <t xml:space="preserve">ดำเนินการ ดังนี้
1. จัดทำข้อมูลอนุรักษ์แหล่งมรดกทางศิลปวัฒนธรรมของชาติ
2. พัฒนาระบบให้บริการข้อมูลมรดกศิลปวัฒนธรรมแบบบูรณาการ
ความก้าวหน้าของงาน ร้อยละ 80
</t>
  </si>
  <si>
    <t xml:space="preserve">ดำเนินการ ดังนี้
1. กิจกรรมจัดหาหนังสือ สื่อสิ่งพิมพ์ สื่ออิเล็กทรอนิกส์ สื่อโสตทัศนวัสดุ และสื่อดิจิทัล
2. กิจกรรมส่งเสริมการอ่านสร้างแรงบันดาลใจ
3. กิจกรรมเผยแพร่ประชาสัมพันธ์หอสมุด
ความก้าวหน้าของงาน ร้อยละ 90
</t>
  </si>
  <si>
    <t>ดำเนินการอนุรักษ์โบราณวัตถุ ศฺิลปวัตถุ จากการขุดค้นทางโบราณคดีในแหล่งเรือโบราณพนมสุรินทร์ด้วยวิธีการทางวิทยาศาสตร์ จำนวน 214 รายการ
ดำเนินการแล้วเสร็จ</t>
  </si>
  <si>
    <t xml:space="preserve">ดำเนินการ ดังนี้
1. กิจกรรมสื่อมวลชนสัญจร
2. การประชาสัมพันธ์งานมรดกศิลปวัฒนธรรมของชาติและกิจกรรมของกรมศิลปากร
3. กิจกรรมเผยแพร่องค์ความรู้มรดกศิลปวัฒนธรรมของกรมศิลปากร
ดำเนินการแล้วเสร็จ
</t>
  </si>
  <si>
    <t xml:space="preserve">ดำเนินการ ดังนี้
1. กิจกรรมสร้างสรรผลงานศิลปกรรมสำนักช่างสิบหมู่
2. กิจกรรมฝึกอาชีพระยะสั้นด้านศิลปกรรม
3. กิจกรรมสาธิตทางด้านช่างศิลป์ไทย
ดำเนินการแล้วเสร็จ
</t>
  </si>
  <si>
    <t xml:space="preserve">ดำเนินการ ดังนี้
1. กิจกรรมรณรงค์การดูแลรักษามรดกศิลปวัฒนธรรม
2. กิจกรรมงานสัปดาห์วันอนุรักษ์มรดกไทย
3. กิจกรรมจัดแสดงนาฏศิลป์และดนตรี
4. จัดเสวนาที่เกี่ยวเนื่องกับการอนุรักษ์มรดกศิลปวัฒนธรรมของชาติ
5. จัดนิทรรศการพิเศษเนื่องในวันอนุรักษ์มรดกไทย
ดำเนินการแล้วเสร็จ
</t>
  </si>
  <si>
    <t>ดำเนินการ ดังนี้
1. จัดกิจกรรมเนื่องในวันภาษาไทยแห่งชาติ พ.ศ. 2568
2. จัดกิจกรรมวรรณคดีและประวัติศาสตร์สัญจร
3. จัดกิจกรรมบูรณาการความรู้จากประวัติศาสตร์และวรรณกรรม
ดำเนินการแล้วเสร็จ</t>
  </si>
  <si>
    <t>1 ต.ค. 67 - 31 มี.ค. 68</t>
  </si>
  <si>
    <t>20 พ.ย. 67 - 18 พ.ค. 68</t>
  </si>
  <si>
    <t>เปลี่ยนแปลงงบประมาณ เพื่อดำเนินการรายการชดเชยงานก่อสร้างอาคารสำนักงาน สำนักศิลปากรที่ 5 ปราจีนบุรี จำนวน 2,615,000 บาท
ดำเนินการแล้วเสร็จ</t>
  </si>
  <si>
    <t>24 มี.ค. 68 - 19 ต.ค. 68</t>
  </si>
  <si>
    <t>เครื่องตัดหญ้า แบบข้อแข็ง อุทยานประวัติศาสตร์พระนครศรีอยุธยา ตำบลประตูชัย อำเภอพระนครศรีอยุธยา จังหวัดพระนครศรีอยุธยา</t>
  </si>
  <si>
    <t>ขอเปลี่ยนแปลงรายการ</t>
  </si>
  <si>
    <t>โอนเปลี่ยนแปลงจากงบดำเนินงาน รายการค่าบำรุงรักษาระบบคอมพิวเตอร์</t>
  </si>
  <si>
    <t>0+E116:E122</t>
  </si>
  <si>
    <t>เข้าร่วมการประชุม/สัมมนา หรือการฝึกอบรม เพื่อพัฒนาความรู้และทักษะที่เกี่ยวข้อง
กับการปฏิบัติราชการ และเพื่อสร้างเครือข่ายความร่วมมือกับหน่วยงานต่างประเทศ จำนวน 18 ครั้ง 13 ประเทศ
ดำเนินการแล้วเสร็จ</t>
  </si>
  <si>
    <t>ดำเนินแล้วเสร็จ โดยดำเนินการสำรวจแหล่งโบราณคดีใต้น้ำ รวมถึงการสร้างเครือข่ายโบราณคดีใต้น้ำในกลุ่มอาเซียน ดังนี้
1. จัดกิจกรรมตรวจสภาพโบราณสถานในทะเลภาคตะวันออก
2. จัดกิจกรรมทดลองสำรวจในแปลงสำรวจโดยใช้การนำร่องด้วย GPS
3. จัดกิจกรรมสำรวจอ่าวเสม็ดงามด้วย side scan sonar
4. จัดกิจกรรมสำรวจอ่าวและท่าเรือโบราณในพื้นที่ทะเลชายฝั่งอ่าวไทย อ่าวพนังตัก และอ่าวชุมพร
จังหวัดชุมพร
ดำเนินการแล้วเสร็จ</t>
  </si>
  <si>
    <t>ดำเนินการศึกษาข้อมูลและองค์ความรู้ใหม่ทาง
โบราณคดี ศึกษาวิเคราะห์ภาพรวมและพัฒนาการทางโบราณคดีของเมืองโบราณยะรัง รวมทั้งประมวลความรู้จากหลักฐานทางโบราณคดีที่ได้จากการศึกษา และเผยแพร่สู่สาธารณะให้เกิดความรู้ความเข้าใจที่ถูกต้องในเรื่องราวทางโบราณคดีของเมืองโบราณยะรัง
ความก้าวหน้าของงาน ร้อยละ 80</t>
  </si>
  <si>
    <t>จัดกิจกรรมเผยแพร่ศิลปวัฒนธรรมไทยด้านนาฏศิลป์ อันเป็นเอกลักษณ์สำคัญของประเทศไทยให้เป็นที่รู้จักต่อสายตาของชาวต่างประเทศในระดับสากล ดังนี้
1. การแสดงดนตรีไทยผสมสากลร่วมสมัย ณ สหพันธรัฐรัสเซีย 
2. การแสดงนาฏศิลป์และดนตรีเนี่องในงานเทศกาลไทย ณ Cultural Palace, Diplomatic Quarter 
3. การแสดงนาฏศิลป์ และวงดนตรีไทยผสมสากลร่วมสมัยของกรมศิลปากร ร่วมงานเทศกาลไทย ณ กรุงมอสโก ประจำปี 2568 (Thai Festival in Moscow 2025) 
และเดินทางเพื่อประสานงานและสำรวจสถานที่ศึกษาความเป็นไปได้ในการจัดการแสดงนาฎศิลป์และดนตรี ณ สมาพันธรัฐสวิส
ดำเนินการแล้วเสร็จ</t>
  </si>
  <si>
    <t>ดำเนินการจัดกิจกรรมเปิดแหล่งท่องเที่ยวทางวัฒนธรรมในยามราตรี ในแหล่งโบราณสถานของกรมศิลปากร ได้แก่
1. อุทยานประวัติศาสตร์พระนครศรีอยุธยา
2. แหล่งโบราณสถานเวียงกุมกาม
3. อุทยานประวัติศาสตร์พิมาย
4. อุทยานประวัติศาสตร์สุโขทัย
5. อุทยานประวัติศาสตร์กำแพงเพชร
ดำเนินการแล้วเสร็จ</t>
  </si>
  <si>
    <t>ดำเนินการจัดกิจกรรมท่องเที่ยวพิพิธภัณฑสถานแห่งชาติยามค่ำ (Night at the National Museum) ในแหล่งเรียนรู้ของกรมศิลปากร ได้แก่
1. พิพิธภัณฑสถานแห่งชาติ พระนคร 
2. พิพิธภัณฑสถานแห่งชาติ เรือพระราชพิธี
3. พิพิธภัณฑสถานแห่งชาติ จันทรเกษม
4. พิพิธภัณฑสถานแห่งชาติ สมเด็จพระนารายณ์
5. พิพิธภัณฑสถานแห่งชาติ สงขลา
ดำเนินการแล้วเสร็จ</t>
  </si>
  <si>
    <t>ดำเนินการ ดังนี้
1. ปรับภูมิทัศน์สระน้ำและลานเก็บชิ้นโบราณสถาน
2. ซ่อมแซมป้ายบรรยายติดข้อมูลต้นไม้ ผังบริเวณในเส้นทางศึกษาธรรมชาติและโบราณสถาน
3. จัดสัมมนาเกี่ยวกับโบราณสถานภูปราสาท
4. จัดอบรมให้ความรู้แก่ประชาชนเพื่อให้สามารถนำชมแก่นักท่องเที่ยว
5. จัดกิจกรรมนำร่องการท่องเที่ยวภูปราสาทและทำแผนบริหารการท่องเที่ยวโบราณสถาน
ดำเนินการแล้วเสร็จ</t>
  </si>
  <si>
    <t>ดำเนินการจัดกิจกรรมเฉลิมพระเกียรติด้วยความสำนึกในพระมหากรุณาธิคุณ และสืบทอดพระราชปณิธานในการอนุรักษ์ศิลปวัฒนธรรมของชาติ เพื่อให้ประชาชนและทุกภาคส่วนได้มีโอกาสแสดงความจงรักภักดี โดยมีการจัดกิจกรรม นิทรรศการ รวมทั้งการผลิตสื่อในรูปแบบต่าง ๆ เช่น จัดทำข่าว ภาพข่าว บทความ การแถลงข่าว ครอบคลุมในด้านการเผยแพร่พระราชประวัติ พระราชกรณียกิจ พระเกียรติคุณ และพระปรีชาสามารถของสถาบันพระมหากษัตริย์และพระบรมวงศานุวงศ์ทุกพระองค์
ดำเนินการแล้วเสร็จ</t>
  </si>
  <si>
    <t xml:space="preserve">ดำเนินการจัดประชุมคณะกรรมการติดตามโบราณวัตถุ 3 ครั้ง
ดำเนินการแล้วเสร็จ
</t>
  </si>
  <si>
    <t>การบรรเลง/ขับร้อง วงดนตรีสากลเพื่อต้อนรับแขกของรัฐบาล จำนวน 3 ครั้ง
ดำเนินการแล้วเสร็จ</t>
  </si>
  <si>
    <t>ดำเนินการจัดการแสดงโขนในพื้นที่ต่าง ๆ จำนวน 8 ครั้ง
ดำเนินการแล้วเสร็จ</t>
  </si>
  <si>
    <t>29 ส.ค. 68 - 13 ส.ค. 69</t>
  </si>
  <si>
    <t>6 ส.ค. 68 - 2 เม.ย. 69</t>
  </si>
  <si>
    <t>6 ส.ค. 68 - 21 ก.ค. 69</t>
  </si>
  <si>
    <t>งานดำเนินการเอง
ความก้าวหน้าของงาน ร้อยละ 95</t>
  </si>
  <si>
    <t>ปรับปรุงงบประมาณเพื่อนำไปเบิกจ่ายรวมกับงบดำเนินงาน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</si>
</sst>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8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sz val="18"/>
      <color rgb="FF000000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u/>
      <sz val="16"/>
      <color rgb="FF000000"/>
      <name val="TH SarabunPSK"/>
      <family val="2"/>
    </font>
    <font>
      <b/>
      <sz val="16"/>
      <color rgb="FF000000"/>
      <name val="TH SarabunPSK"/>
      <family val="2"/>
      <charset val="222"/>
    </font>
    <font>
      <b/>
      <u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</fonts>
  <fills count="12">
    <fill>
      <patternFill patternType="none"/>
    </fill>
    <fill>
      <patternFill patternType="gray125"/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8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1" fillId="7" borderId="1" xfId="0" applyFont="1" applyFill="1" applyBorder="1" applyAlignment="1">
      <alignment horizontal="left" vertical="top" wrapText="1"/>
    </xf>
    <xf numFmtId="0" fontId="6" fillId="1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12" fillId="7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43" fontId="2" fillId="11" borderId="1" xfId="1" applyFont="1" applyFill="1" applyBorder="1" applyAlignment="1">
      <alignment horizontal="right" vertical="top" wrapText="1"/>
    </xf>
    <xf numFmtId="4" fontId="2" fillId="11" borderId="1" xfId="0" applyNumberFormat="1" applyFont="1" applyFill="1" applyBorder="1" applyAlignment="1">
      <alignment horizontal="right" vertical="top" wrapText="1"/>
    </xf>
    <xf numFmtId="4" fontId="2" fillId="11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right" vertical="top" wrapText="1"/>
    </xf>
    <xf numFmtId="4" fontId="2" fillId="8" borderId="1" xfId="0" applyNumberFormat="1" applyFont="1" applyFill="1" applyBorder="1" applyAlignment="1">
      <alignment horizontal="right" vertical="top" wrapText="1"/>
    </xf>
    <xf numFmtId="4" fontId="2" fillId="8" borderId="1" xfId="0" applyNumberFormat="1" applyFont="1" applyFill="1" applyBorder="1" applyAlignment="1">
      <alignment horizontal="center" vertical="top" wrapText="1"/>
    </xf>
    <xf numFmtId="0" fontId="2" fillId="9" borderId="1" xfId="0" applyFont="1" applyFill="1" applyBorder="1" applyAlignment="1">
      <alignment horizontal="right" vertical="top" wrapText="1"/>
    </xf>
    <xf numFmtId="4" fontId="2" fillId="9" borderId="1" xfId="0" applyNumberFormat="1" applyFont="1" applyFill="1" applyBorder="1" applyAlignment="1">
      <alignment horizontal="right" vertical="top" wrapText="1"/>
    </xf>
    <xf numFmtId="4" fontId="2" fillId="9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43" fontId="2" fillId="10" borderId="1" xfId="0" applyNumberFormat="1" applyFont="1" applyFill="1" applyBorder="1" applyAlignment="1">
      <alignment horizontal="right" vertical="top" wrapText="1"/>
    </xf>
    <xf numFmtId="4" fontId="2" fillId="10" borderId="1" xfId="0" applyNumberFormat="1" applyFont="1" applyFill="1" applyBorder="1" applyAlignment="1">
      <alignment horizontal="right" vertical="top" wrapText="1"/>
    </xf>
    <xf numFmtId="4" fontId="2" fillId="1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/>
    </xf>
    <xf numFmtId="43" fontId="3" fillId="7" borderId="1" xfId="1" applyFont="1" applyFill="1" applyBorder="1" applyAlignment="1">
      <alignment horizontal="right" vertical="top" wrapText="1"/>
    </xf>
    <xf numFmtId="4" fontId="3" fillId="7" borderId="1" xfId="0" applyNumberFormat="1" applyFont="1" applyFill="1" applyBorder="1" applyAlignment="1">
      <alignment horizontal="right" vertical="top" wrapText="1"/>
    </xf>
    <xf numFmtId="0" fontId="3" fillId="7" borderId="1" xfId="0" applyFont="1" applyFill="1" applyBorder="1" applyAlignment="1">
      <alignment horizontal="right" vertical="top" wrapText="1"/>
    </xf>
    <xf numFmtId="0" fontId="4" fillId="7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43" fontId="2" fillId="8" borderId="1" xfId="1" applyFont="1" applyFill="1" applyBorder="1" applyAlignment="1">
      <alignment horizontal="right" vertical="top" wrapText="1"/>
    </xf>
    <xf numFmtId="0" fontId="6" fillId="8" borderId="1" xfId="0" applyFont="1" applyFill="1" applyBorder="1" applyAlignment="1">
      <alignment horizontal="center" vertical="top"/>
    </xf>
    <xf numFmtId="43" fontId="2" fillId="9" borderId="1" xfId="1" applyFont="1" applyFill="1" applyBorder="1" applyAlignment="1">
      <alignment horizontal="right" vertical="top" wrapText="1"/>
    </xf>
    <xf numFmtId="0" fontId="6" fillId="9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43" fontId="2" fillId="10" borderId="1" xfId="1" applyFont="1" applyFill="1" applyBorder="1" applyAlignment="1">
      <alignment horizontal="right" vertical="top" wrapText="1"/>
    </xf>
    <xf numFmtId="0" fontId="6" fillId="10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 wrapText="1"/>
    </xf>
    <xf numFmtId="43" fontId="6" fillId="10" borderId="1" xfId="1" applyFont="1" applyFill="1" applyBorder="1" applyAlignment="1">
      <alignment horizontal="right" vertical="top" wrapText="1"/>
    </xf>
    <xf numFmtId="4" fontId="6" fillId="10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43" fontId="3" fillId="0" borderId="1" xfId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3" fontId="7" fillId="0" borderId="1" xfId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/>
    </xf>
    <xf numFmtId="43" fontId="11" fillId="7" borderId="1" xfId="1" applyFont="1" applyFill="1" applyBorder="1" applyAlignment="1">
      <alignment horizontal="right" vertical="top" wrapText="1"/>
    </xf>
    <xf numFmtId="4" fontId="11" fillId="7" borderId="1" xfId="0" applyNumberFormat="1" applyFont="1" applyFill="1" applyBorder="1" applyAlignment="1">
      <alignment horizontal="right" vertical="top" wrapText="1"/>
    </xf>
    <xf numFmtId="0" fontId="11" fillId="7" borderId="1" xfId="0" applyFont="1" applyFill="1" applyBorder="1" applyAlignment="1">
      <alignment horizontal="right" vertical="top" wrapText="1"/>
    </xf>
    <xf numFmtId="0" fontId="13" fillId="7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2" fillId="10" borderId="1" xfId="0" applyFont="1" applyFill="1" applyBorder="1" applyAlignment="1">
      <alignment horizontal="center" vertical="top" wrapText="1"/>
    </xf>
    <xf numFmtId="0" fontId="15" fillId="0" borderId="0" xfId="0" applyFont="1" applyAlignment="1">
      <alignment vertical="top"/>
    </xf>
    <xf numFmtId="0" fontId="3" fillId="9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4" fontId="12" fillId="7" borderId="1" xfId="0" applyNumberFormat="1" applyFont="1" applyFill="1" applyBorder="1" applyAlignment="1">
      <alignment horizontal="right" vertical="top" wrapText="1"/>
    </xf>
    <xf numFmtId="0" fontId="12" fillId="7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1" fillId="4" borderId="1" xfId="0" applyFont="1" applyFill="1" applyBorder="1" applyAlignment="1">
      <alignment horizontal="center" vertical="top" wrapText="1"/>
    </xf>
    <xf numFmtId="4" fontId="1" fillId="7" borderId="1" xfId="0" applyNumberFormat="1" applyFont="1" applyFill="1" applyBorder="1" applyAlignment="1">
      <alignment horizontal="right" vertical="top" wrapText="1"/>
    </xf>
    <xf numFmtId="0" fontId="1" fillId="7" borderId="1" xfId="0" applyFont="1" applyFill="1" applyBorder="1" applyAlignment="1">
      <alignment horizontal="center" vertical="top" wrapText="1"/>
    </xf>
    <xf numFmtId="0" fontId="9" fillId="7" borderId="1" xfId="0" applyFont="1" applyFill="1" applyBorder="1" applyAlignment="1">
      <alignment horizontal="center" vertical="top"/>
    </xf>
    <xf numFmtId="43" fontId="0" fillId="0" borderId="0" xfId="1" applyFont="1" applyAlignment="1">
      <alignment horizontal="right" vertical="top"/>
    </xf>
    <xf numFmtId="0" fontId="4" fillId="0" borderId="1" xfId="0" applyFont="1" applyBorder="1" applyAlignment="1">
      <alignment horizontal="center" vertical="top" wrapText="1"/>
    </xf>
    <xf numFmtId="43" fontId="2" fillId="9" borderId="1" xfId="0" applyNumberFormat="1" applyFont="1" applyFill="1" applyBorder="1" applyAlignment="1">
      <alignment horizontal="right" vertical="top" wrapText="1"/>
    </xf>
    <xf numFmtId="43" fontId="2" fillId="8" borderId="1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2" fillId="11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6FB9B-F68F-43F3-848A-729439F93B6D}">
  <dimension ref="A1:M302"/>
  <sheetViews>
    <sheetView tabSelected="1" view="pageBreakPreview" topLeftCell="B166" zoomScale="80" zoomScaleNormal="80" zoomScaleSheetLayoutView="80" workbookViewId="0">
      <selection activeCell="C166" sqref="C166"/>
    </sheetView>
  </sheetViews>
  <sheetFormatPr defaultColWidth="8.875" defaultRowHeight="14.25" x14ac:dyDescent="0.2"/>
  <cols>
    <col min="1" max="1" width="0" style="11" hidden="1" customWidth="1"/>
    <col min="2" max="2" width="86.625" style="11" bestFit="1" customWidth="1"/>
    <col min="3" max="3" width="19.875" style="78" customWidth="1"/>
    <col min="4" max="4" width="18.625" style="11" bestFit="1" customWidth="1"/>
    <col min="5" max="5" width="15.125" style="11" customWidth="1"/>
    <col min="6" max="6" width="17" style="11" bestFit="1" customWidth="1"/>
    <col min="7" max="7" width="18.625" style="11" bestFit="1" customWidth="1"/>
    <col min="8" max="8" width="0" style="11" hidden="1" customWidth="1"/>
    <col min="9" max="9" width="15.625" style="11" bestFit="1" customWidth="1"/>
    <col min="10" max="10" width="15.125" style="11" customWidth="1"/>
    <col min="11" max="11" width="37.625" style="11" customWidth="1"/>
    <col min="12" max="16384" width="8.875" style="11"/>
  </cols>
  <sheetData>
    <row r="1" spans="1:12" ht="24" x14ac:dyDescent="0.2">
      <c r="A1" s="11" t="s">
        <v>0</v>
      </c>
      <c r="B1" s="83" t="s">
        <v>301</v>
      </c>
      <c r="C1" s="83"/>
      <c r="D1" s="83"/>
      <c r="E1" s="83"/>
      <c r="F1" s="83"/>
      <c r="G1" s="83"/>
      <c r="H1" s="83"/>
      <c r="I1" s="83"/>
      <c r="J1" s="83"/>
      <c r="K1" s="83"/>
      <c r="L1" s="82"/>
    </row>
    <row r="2" spans="1:12" ht="24" x14ac:dyDescent="0.2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ht="24" x14ac:dyDescent="0.2">
      <c r="A3" s="11" t="s">
        <v>1</v>
      </c>
      <c r="B3" s="84" t="s">
        <v>251</v>
      </c>
      <c r="C3" s="84"/>
      <c r="D3" s="84"/>
      <c r="E3" s="84"/>
      <c r="F3" s="84"/>
      <c r="G3" s="84"/>
      <c r="H3" s="84"/>
      <c r="I3" s="84"/>
      <c r="J3" s="84"/>
      <c r="K3" s="84"/>
      <c r="L3" s="82"/>
    </row>
    <row r="4" spans="1:12" x14ac:dyDescent="0.2">
      <c r="A4" s="13"/>
      <c r="B4" s="87" t="s">
        <v>259</v>
      </c>
      <c r="C4" s="86" t="s">
        <v>258</v>
      </c>
      <c r="D4" s="86"/>
      <c r="E4" s="86" t="s">
        <v>254</v>
      </c>
      <c r="F4" s="86"/>
      <c r="G4" s="86"/>
      <c r="H4" s="86"/>
      <c r="I4" s="86"/>
      <c r="J4" s="87" t="s">
        <v>253</v>
      </c>
      <c r="K4" s="87" t="s">
        <v>252</v>
      </c>
    </row>
    <row r="5" spans="1:12" ht="48" x14ac:dyDescent="0.2">
      <c r="A5" s="14" t="s">
        <v>2</v>
      </c>
      <c r="B5" s="87"/>
      <c r="C5" s="1" t="s">
        <v>257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87"/>
      <c r="K5" s="87"/>
    </row>
    <row r="6" spans="1:12" ht="27.75" x14ac:dyDescent="0.2">
      <c r="A6" s="85" t="s">
        <v>260</v>
      </c>
      <c r="B6" s="85"/>
      <c r="C6" s="15">
        <f>C7+C15+C23+C28+C35+C142+C174</f>
        <v>2609474900</v>
      </c>
      <c r="D6" s="15">
        <f t="shared" ref="D6:I6" si="0">D7+D15+D23+D28+D35+D142+D174</f>
        <v>2605777559.6999998</v>
      </c>
      <c r="E6" s="15">
        <f t="shared" si="0"/>
        <v>35991908.989999995</v>
      </c>
      <c r="F6" s="15">
        <f t="shared" si="0"/>
        <v>469124432.17999995</v>
      </c>
      <c r="G6" s="15">
        <f t="shared" si="0"/>
        <v>2129411149.6500001</v>
      </c>
      <c r="H6" s="15">
        <f t="shared" si="0"/>
        <v>0</v>
      </c>
      <c r="I6" s="15">
        <f t="shared" si="0"/>
        <v>-28749931.119999994</v>
      </c>
      <c r="J6" s="16"/>
      <c r="K6" s="17"/>
    </row>
    <row r="7" spans="1:12" ht="27.75" x14ac:dyDescent="0.2">
      <c r="A7" s="18"/>
      <c r="B7" s="2" t="s">
        <v>261</v>
      </c>
      <c r="C7" s="81">
        <f>C8</f>
        <v>18118200</v>
      </c>
      <c r="D7" s="20">
        <f>D8</f>
        <v>18118200</v>
      </c>
      <c r="E7" s="20">
        <f t="shared" ref="E7:I7" si="1">E8</f>
        <v>0</v>
      </c>
      <c r="F7" s="20">
        <f t="shared" si="1"/>
        <v>788600</v>
      </c>
      <c r="G7" s="20">
        <f t="shared" si="1"/>
        <v>17320884.390000001</v>
      </c>
      <c r="H7" s="20">
        <f t="shared" si="1"/>
        <v>0</v>
      </c>
      <c r="I7" s="20">
        <f t="shared" si="1"/>
        <v>8715.61</v>
      </c>
      <c r="J7" s="20"/>
      <c r="K7" s="21"/>
    </row>
    <row r="8" spans="1:12" ht="27.75" x14ac:dyDescent="0.2">
      <c r="A8" s="18"/>
      <c r="B8" s="3" t="s">
        <v>262</v>
      </c>
      <c r="C8" s="80">
        <f>C9</f>
        <v>18118200</v>
      </c>
      <c r="D8" s="23">
        <f>D9</f>
        <v>18118200</v>
      </c>
      <c r="E8" s="23">
        <f t="shared" ref="E8:I8" si="2">E9</f>
        <v>0</v>
      </c>
      <c r="F8" s="23">
        <f t="shared" si="2"/>
        <v>788600</v>
      </c>
      <c r="G8" s="23">
        <f t="shared" si="2"/>
        <v>17320884.390000001</v>
      </c>
      <c r="H8" s="23">
        <f t="shared" si="2"/>
        <v>0</v>
      </c>
      <c r="I8" s="23">
        <f t="shared" si="2"/>
        <v>8715.61</v>
      </c>
      <c r="J8" s="23"/>
      <c r="K8" s="24"/>
    </row>
    <row r="9" spans="1:12" ht="27.75" x14ac:dyDescent="0.2">
      <c r="A9" s="25"/>
      <c r="B9" s="4" t="s">
        <v>263</v>
      </c>
      <c r="C9" s="26">
        <f>SUM(C10:C14)</f>
        <v>18118200</v>
      </c>
      <c r="D9" s="27">
        <f>SUM(D10:D14)</f>
        <v>18118200</v>
      </c>
      <c r="E9" s="27">
        <f t="shared" ref="E9:I9" si="3">SUM(E10:E14)</f>
        <v>0</v>
      </c>
      <c r="F9" s="27">
        <f t="shared" si="3"/>
        <v>788600</v>
      </c>
      <c r="G9" s="27">
        <f t="shared" si="3"/>
        <v>17320884.390000001</v>
      </c>
      <c r="H9" s="27">
        <f t="shared" si="3"/>
        <v>0</v>
      </c>
      <c r="I9" s="27">
        <f t="shared" si="3"/>
        <v>8715.61</v>
      </c>
      <c r="J9" s="27"/>
      <c r="K9" s="28"/>
    </row>
    <row r="10" spans="1:12" ht="48" x14ac:dyDescent="0.2">
      <c r="A10" s="29" t="s">
        <v>9</v>
      </c>
      <c r="B10" s="5" t="s">
        <v>10</v>
      </c>
      <c r="C10" s="30">
        <v>2870000</v>
      </c>
      <c r="D10" s="31">
        <v>2870000</v>
      </c>
      <c r="E10" s="32">
        <v>0</v>
      </c>
      <c r="F10" s="32">
        <v>0</v>
      </c>
      <c r="G10" s="31">
        <v>2862581.87</v>
      </c>
      <c r="H10" s="32">
        <v>0</v>
      </c>
      <c r="I10" s="31">
        <v>7418.13</v>
      </c>
      <c r="J10" s="5" t="s">
        <v>304</v>
      </c>
      <c r="K10" s="33" t="s">
        <v>305</v>
      </c>
    </row>
    <row r="11" spans="1:12" ht="48" x14ac:dyDescent="0.2">
      <c r="A11" s="29" t="s">
        <v>9</v>
      </c>
      <c r="B11" s="5" t="s">
        <v>11</v>
      </c>
      <c r="C11" s="30">
        <v>3382000</v>
      </c>
      <c r="D11" s="31">
        <v>3382000</v>
      </c>
      <c r="E11" s="32">
        <v>0</v>
      </c>
      <c r="F11" s="32">
        <v>0</v>
      </c>
      <c r="G11" s="31">
        <v>3381988.82</v>
      </c>
      <c r="H11" s="32">
        <v>0</v>
      </c>
      <c r="I11" s="32">
        <v>11.18</v>
      </c>
      <c r="J11" s="5" t="s">
        <v>304</v>
      </c>
      <c r="K11" s="33" t="s">
        <v>305</v>
      </c>
    </row>
    <row r="12" spans="1:12" ht="48" x14ac:dyDescent="0.2">
      <c r="A12" s="29" t="s">
        <v>9</v>
      </c>
      <c r="B12" s="5" t="s">
        <v>12</v>
      </c>
      <c r="C12" s="30">
        <v>4482000</v>
      </c>
      <c r="D12" s="31">
        <v>4482000</v>
      </c>
      <c r="E12" s="32">
        <v>0</v>
      </c>
      <c r="F12" s="32">
        <v>0</v>
      </c>
      <c r="G12" s="31">
        <v>4481096.87</v>
      </c>
      <c r="H12" s="32">
        <v>0</v>
      </c>
      <c r="I12" s="32">
        <v>903.13</v>
      </c>
      <c r="J12" s="5" t="s">
        <v>306</v>
      </c>
      <c r="K12" s="33" t="s">
        <v>305</v>
      </c>
    </row>
    <row r="13" spans="1:12" ht="24" x14ac:dyDescent="0.2">
      <c r="A13" s="29"/>
      <c r="B13" s="6" t="s">
        <v>298</v>
      </c>
      <c r="C13" s="34"/>
      <c r="D13" s="35"/>
      <c r="E13" s="36"/>
      <c r="F13" s="36"/>
      <c r="G13" s="35"/>
      <c r="H13" s="36"/>
      <c r="I13" s="36"/>
      <c r="J13" s="36"/>
      <c r="K13" s="37"/>
    </row>
    <row r="14" spans="1:12" ht="288" x14ac:dyDescent="0.2">
      <c r="A14" s="29" t="s">
        <v>9</v>
      </c>
      <c r="B14" s="5" t="s">
        <v>13</v>
      </c>
      <c r="C14" s="30">
        <v>7384200</v>
      </c>
      <c r="D14" s="31">
        <v>7384200</v>
      </c>
      <c r="E14" s="32">
        <v>0</v>
      </c>
      <c r="F14" s="31">
        <v>788600</v>
      </c>
      <c r="G14" s="31">
        <v>6595216.8300000001</v>
      </c>
      <c r="H14" s="32">
        <v>0</v>
      </c>
      <c r="I14" s="32">
        <v>383.17</v>
      </c>
      <c r="J14" s="5" t="s">
        <v>303</v>
      </c>
      <c r="K14" s="38" t="s">
        <v>368</v>
      </c>
    </row>
    <row r="15" spans="1:12" ht="27.75" x14ac:dyDescent="0.2">
      <c r="A15" s="29"/>
      <c r="B15" s="2" t="s">
        <v>264</v>
      </c>
      <c r="C15" s="39">
        <f>C16</f>
        <v>14539200</v>
      </c>
      <c r="D15" s="39">
        <f t="shared" ref="D15:I15" si="4">D16</f>
        <v>14539200</v>
      </c>
      <c r="E15" s="39">
        <f t="shared" si="4"/>
        <v>0</v>
      </c>
      <c r="F15" s="39">
        <f t="shared" si="4"/>
        <v>0</v>
      </c>
      <c r="G15" s="39">
        <f t="shared" si="4"/>
        <v>13159713.219999999</v>
      </c>
      <c r="H15" s="39">
        <f t="shared" si="4"/>
        <v>0</v>
      </c>
      <c r="I15" s="39">
        <f t="shared" si="4"/>
        <v>1379486.7799999998</v>
      </c>
      <c r="J15" s="19"/>
      <c r="K15" s="40"/>
    </row>
    <row r="16" spans="1:12" ht="27.75" x14ac:dyDescent="0.2">
      <c r="A16" s="29"/>
      <c r="B16" s="3" t="s">
        <v>265</v>
      </c>
      <c r="C16" s="41">
        <f>C17</f>
        <v>14539200</v>
      </c>
      <c r="D16" s="41">
        <f t="shared" ref="D16:G16" si="5">D17</f>
        <v>14539200</v>
      </c>
      <c r="E16" s="41">
        <f t="shared" si="5"/>
        <v>0</v>
      </c>
      <c r="F16" s="41">
        <f t="shared" si="5"/>
        <v>0</v>
      </c>
      <c r="G16" s="41">
        <f t="shared" si="5"/>
        <v>13159713.219999999</v>
      </c>
      <c r="H16" s="41">
        <f t="shared" ref="H16" si="6">H17</f>
        <v>0</v>
      </c>
      <c r="I16" s="41">
        <f t="shared" ref="I16" si="7">I17</f>
        <v>1379486.7799999998</v>
      </c>
      <c r="J16" s="22"/>
      <c r="K16" s="42"/>
    </row>
    <row r="17" spans="1:11" ht="27.75" x14ac:dyDescent="0.2">
      <c r="A17" s="43"/>
      <c r="B17" s="4" t="s">
        <v>266</v>
      </c>
      <c r="C17" s="44">
        <f>SUM(C20:C22)</f>
        <v>14539200</v>
      </c>
      <c r="D17" s="27">
        <f>SUM(D18:D22)</f>
        <v>14539200</v>
      </c>
      <c r="E17" s="27">
        <f t="shared" ref="E17:I17" si="8">SUM(E18:E22)</f>
        <v>0</v>
      </c>
      <c r="F17" s="27">
        <f t="shared" si="8"/>
        <v>0</v>
      </c>
      <c r="G17" s="27">
        <f t="shared" si="8"/>
        <v>13159713.219999999</v>
      </c>
      <c r="H17" s="27">
        <f t="shared" si="8"/>
        <v>0</v>
      </c>
      <c r="I17" s="27">
        <f t="shared" si="8"/>
        <v>1379486.7799999998</v>
      </c>
      <c r="J17" s="27"/>
      <c r="K17" s="45"/>
    </row>
    <row r="18" spans="1:11" ht="24" x14ac:dyDescent="0.2">
      <c r="A18" s="29" t="s">
        <v>9</v>
      </c>
      <c r="B18" s="5" t="s">
        <v>14</v>
      </c>
      <c r="C18" s="30"/>
      <c r="D18" s="31">
        <v>1115723.1499999999</v>
      </c>
      <c r="E18" s="32">
        <v>0</v>
      </c>
      <c r="F18" s="32">
        <v>0</v>
      </c>
      <c r="G18" s="32">
        <v>0</v>
      </c>
      <c r="H18" s="32">
        <v>0</v>
      </c>
      <c r="I18" s="31">
        <v>1115723.1499999999</v>
      </c>
      <c r="J18" s="31"/>
      <c r="K18" s="33" t="s">
        <v>307</v>
      </c>
    </row>
    <row r="19" spans="1:11" ht="24" x14ac:dyDescent="0.2">
      <c r="A19" s="29"/>
      <c r="B19" s="6" t="s">
        <v>298</v>
      </c>
      <c r="C19" s="34"/>
      <c r="D19" s="35"/>
      <c r="E19" s="36"/>
      <c r="F19" s="36"/>
      <c r="G19" s="36"/>
      <c r="H19" s="36"/>
      <c r="I19" s="35"/>
      <c r="J19" s="35"/>
      <c r="K19" s="37"/>
    </row>
    <row r="20" spans="1:11" ht="192" x14ac:dyDescent="0.2">
      <c r="A20" s="29" t="s">
        <v>9</v>
      </c>
      <c r="B20" s="5" t="s">
        <v>15</v>
      </c>
      <c r="C20" s="30">
        <v>3189200</v>
      </c>
      <c r="D20" s="31">
        <v>3189200</v>
      </c>
      <c r="E20" s="32">
        <v>0</v>
      </c>
      <c r="F20" s="32">
        <v>0</v>
      </c>
      <c r="G20" s="31">
        <v>3004248.33</v>
      </c>
      <c r="H20" s="32">
        <v>0</v>
      </c>
      <c r="I20" s="31">
        <v>184951.67</v>
      </c>
      <c r="J20" s="5" t="s">
        <v>303</v>
      </c>
      <c r="K20" s="38" t="s">
        <v>366</v>
      </c>
    </row>
    <row r="21" spans="1:11" ht="409.5" x14ac:dyDescent="0.2">
      <c r="A21" s="29" t="s">
        <v>9</v>
      </c>
      <c r="B21" s="5" t="s">
        <v>16</v>
      </c>
      <c r="C21" s="30">
        <v>2350000</v>
      </c>
      <c r="D21" s="31">
        <v>2350000</v>
      </c>
      <c r="E21" s="32">
        <v>0</v>
      </c>
      <c r="F21" s="32">
        <v>0</v>
      </c>
      <c r="G21" s="31">
        <v>2318788.04</v>
      </c>
      <c r="H21" s="32">
        <v>0</v>
      </c>
      <c r="I21" s="31">
        <v>31211.96</v>
      </c>
      <c r="J21" s="5" t="s">
        <v>303</v>
      </c>
      <c r="K21" s="38" t="s">
        <v>367</v>
      </c>
    </row>
    <row r="22" spans="1:11" ht="409.5" x14ac:dyDescent="0.2">
      <c r="A22" s="29" t="s">
        <v>9</v>
      </c>
      <c r="B22" s="5" t="s">
        <v>17</v>
      </c>
      <c r="C22" s="30">
        <v>9000000</v>
      </c>
      <c r="D22" s="31">
        <v>7884276.8499999996</v>
      </c>
      <c r="E22" s="32">
        <v>0</v>
      </c>
      <c r="F22" s="32">
        <v>0</v>
      </c>
      <c r="G22" s="31">
        <v>7836676.8499999996</v>
      </c>
      <c r="H22" s="32">
        <v>0</v>
      </c>
      <c r="I22" s="31">
        <v>47600</v>
      </c>
      <c r="J22" s="5" t="s">
        <v>303</v>
      </c>
      <c r="K22" s="38" t="s">
        <v>369</v>
      </c>
    </row>
    <row r="23" spans="1:11" ht="27.75" x14ac:dyDescent="0.2">
      <c r="A23" s="29"/>
      <c r="B23" s="2" t="s">
        <v>267</v>
      </c>
      <c r="C23" s="39">
        <f>C24</f>
        <v>621045200</v>
      </c>
      <c r="D23" s="39">
        <f t="shared" ref="D23:G23" si="9">D24</f>
        <v>621045200</v>
      </c>
      <c r="E23" s="39">
        <f t="shared" si="9"/>
        <v>0</v>
      </c>
      <c r="F23" s="39">
        <f t="shared" si="9"/>
        <v>0</v>
      </c>
      <c r="G23" s="39">
        <f t="shared" si="9"/>
        <v>660159371.38</v>
      </c>
      <c r="H23" s="39">
        <f t="shared" ref="H23" si="10">H24</f>
        <v>0</v>
      </c>
      <c r="I23" s="39">
        <f t="shared" ref="I23" si="11">I24</f>
        <v>-39114171.379999995</v>
      </c>
      <c r="J23" s="20"/>
      <c r="K23" s="40"/>
    </row>
    <row r="24" spans="1:11" ht="27.75" x14ac:dyDescent="0.2">
      <c r="A24" s="29"/>
      <c r="B24" s="3" t="s">
        <v>268</v>
      </c>
      <c r="C24" s="41">
        <f>C25</f>
        <v>621045200</v>
      </c>
      <c r="D24" s="41">
        <f t="shared" ref="D24:I24" si="12">D25</f>
        <v>621045200</v>
      </c>
      <c r="E24" s="41">
        <f t="shared" si="12"/>
        <v>0</v>
      </c>
      <c r="F24" s="41">
        <f t="shared" si="12"/>
        <v>0</v>
      </c>
      <c r="G24" s="41">
        <f t="shared" si="12"/>
        <v>660159371.38</v>
      </c>
      <c r="H24" s="41">
        <f t="shared" si="12"/>
        <v>0</v>
      </c>
      <c r="I24" s="41">
        <f t="shared" si="12"/>
        <v>-39114171.379999995</v>
      </c>
      <c r="J24" s="23"/>
      <c r="K24" s="42"/>
    </row>
    <row r="25" spans="1:11" ht="27.75" x14ac:dyDescent="0.2">
      <c r="A25" s="46"/>
      <c r="B25" s="7" t="s">
        <v>266</v>
      </c>
      <c r="C25" s="47">
        <f>SUM(C26:C27)</f>
        <v>621045200</v>
      </c>
      <c r="D25" s="48">
        <f>SUM(D26:D27)</f>
        <v>621045200</v>
      </c>
      <c r="E25" s="48">
        <f t="shared" ref="E25:I25" si="13">SUM(E26:E27)</f>
        <v>0</v>
      </c>
      <c r="F25" s="48">
        <f t="shared" si="13"/>
        <v>0</v>
      </c>
      <c r="G25" s="48">
        <f t="shared" si="13"/>
        <v>660159371.38</v>
      </c>
      <c r="H25" s="48">
        <f t="shared" si="13"/>
        <v>0</v>
      </c>
      <c r="I25" s="48">
        <f t="shared" si="13"/>
        <v>-39114171.379999995</v>
      </c>
      <c r="J25" s="48"/>
      <c r="K25" s="45"/>
    </row>
    <row r="26" spans="1:11" ht="48" x14ac:dyDescent="0.2">
      <c r="A26" s="29" t="s">
        <v>9</v>
      </c>
      <c r="B26" s="5" t="s">
        <v>18</v>
      </c>
      <c r="C26" s="30">
        <v>613761400</v>
      </c>
      <c r="D26" s="31">
        <v>613761400</v>
      </c>
      <c r="E26" s="32">
        <v>0</v>
      </c>
      <c r="F26" s="32">
        <v>0</v>
      </c>
      <c r="G26" s="31">
        <v>653572572.33000004</v>
      </c>
      <c r="H26" s="32">
        <v>0</v>
      </c>
      <c r="I26" s="31">
        <v>-39811172.329999998</v>
      </c>
      <c r="J26" s="31" t="s">
        <v>303</v>
      </c>
      <c r="K26" s="33" t="s">
        <v>305</v>
      </c>
    </row>
    <row r="27" spans="1:11" ht="48" x14ac:dyDescent="0.2">
      <c r="A27" s="29" t="s">
        <v>9</v>
      </c>
      <c r="B27" s="5" t="s">
        <v>19</v>
      </c>
      <c r="C27" s="30">
        <v>7283800</v>
      </c>
      <c r="D27" s="31">
        <v>7283800</v>
      </c>
      <c r="E27" s="32">
        <v>0</v>
      </c>
      <c r="F27" s="32">
        <v>0</v>
      </c>
      <c r="G27" s="31">
        <v>6586799.0499999998</v>
      </c>
      <c r="H27" s="32">
        <v>0</v>
      </c>
      <c r="I27" s="31">
        <v>697000.95</v>
      </c>
      <c r="J27" s="31" t="s">
        <v>303</v>
      </c>
      <c r="K27" s="33" t="s">
        <v>305</v>
      </c>
    </row>
    <row r="28" spans="1:11" ht="27.75" x14ac:dyDescent="0.2">
      <c r="A28" s="29"/>
      <c r="B28" s="2" t="s">
        <v>269</v>
      </c>
      <c r="C28" s="39">
        <f>C29</f>
        <v>12127700</v>
      </c>
      <c r="D28" s="39">
        <f t="shared" ref="D28:I28" si="14">D29</f>
        <v>12127700</v>
      </c>
      <c r="E28" s="39">
        <f t="shared" si="14"/>
        <v>0</v>
      </c>
      <c r="F28" s="39">
        <f t="shared" si="14"/>
        <v>0</v>
      </c>
      <c r="G28" s="39">
        <f t="shared" si="14"/>
        <v>11581258</v>
      </c>
      <c r="H28" s="39">
        <f t="shared" si="14"/>
        <v>0</v>
      </c>
      <c r="I28" s="39">
        <f t="shared" si="14"/>
        <v>546442</v>
      </c>
      <c r="J28" s="20"/>
      <c r="K28" s="40"/>
    </row>
    <row r="29" spans="1:11" ht="27.75" x14ac:dyDescent="0.2">
      <c r="A29" s="29"/>
      <c r="B29" s="3" t="s">
        <v>270</v>
      </c>
      <c r="C29" s="41">
        <f>C30</f>
        <v>12127700</v>
      </c>
      <c r="D29" s="41">
        <f t="shared" ref="D29:I29" si="15">D30</f>
        <v>12127700</v>
      </c>
      <c r="E29" s="41">
        <f t="shared" si="15"/>
        <v>0</v>
      </c>
      <c r="F29" s="41">
        <f t="shared" si="15"/>
        <v>0</v>
      </c>
      <c r="G29" s="41">
        <f t="shared" si="15"/>
        <v>11581258</v>
      </c>
      <c r="H29" s="41">
        <f t="shared" si="15"/>
        <v>0</v>
      </c>
      <c r="I29" s="41">
        <f t="shared" si="15"/>
        <v>546442</v>
      </c>
      <c r="J29" s="23"/>
      <c r="K29" s="42"/>
    </row>
    <row r="30" spans="1:11" ht="27.75" x14ac:dyDescent="0.2">
      <c r="A30" s="49"/>
      <c r="B30" s="4" t="s">
        <v>271</v>
      </c>
      <c r="C30" s="44">
        <f>SUM(C32:C34)</f>
        <v>12127700</v>
      </c>
      <c r="D30" s="27">
        <f>SUM(D32:D34)</f>
        <v>12127700</v>
      </c>
      <c r="E30" s="27">
        <f t="shared" ref="E30:I30" si="16">SUM(E32:E34)</f>
        <v>0</v>
      </c>
      <c r="F30" s="27">
        <f t="shared" si="16"/>
        <v>0</v>
      </c>
      <c r="G30" s="27">
        <f t="shared" si="16"/>
        <v>11581258</v>
      </c>
      <c r="H30" s="27">
        <f t="shared" si="16"/>
        <v>0</v>
      </c>
      <c r="I30" s="27">
        <f t="shared" si="16"/>
        <v>546442</v>
      </c>
      <c r="J30" s="27"/>
      <c r="K30" s="45"/>
    </row>
    <row r="31" spans="1:11" ht="24" x14ac:dyDescent="0.2">
      <c r="A31" s="29"/>
      <c r="B31" s="6" t="s">
        <v>298</v>
      </c>
      <c r="C31" s="34"/>
      <c r="D31" s="35"/>
      <c r="E31" s="36"/>
      <c r="F31" s="36"/>
      <c r="G31" s="36"/>
      <c r="H31" s="36"/>
      <c r="I31" s="35"/>
      <c r="J31" s="35"/>
      <c r="K31" s="37"/>
    </row>
    <row r="32" spans="1:11" ht="288" x14ac:dyDescent="0.2">
      <c r="A32" s="29" t="s">
        <v>9</v>
      </c>
      <c r="B32" s="5" t="s">
        <v>20</v>
      </c>
      <c r="C32" s="30">
        <v>8000000</v>
      </c>
      <c r="D32" s="31">
        <v>9000000</v>
      </c>
      <c r="E32" s="32">
        <v>0</v>
      </c>
      <c r="F32" s="32">
        <v>0</v>
      </c>
      <c r="G32" s="31">
        <v>8953609</v>
      </c>
      <c r="H32" s="32">
        <v>0</v>
      </c>
      <c r="I32" s="31">
        <v>46391</v>
      </c>
      <c r="J32" s="31" t="s">
        <v>303</v>
      </c>
      <c r="K32" s="38" t="s">
        <v>370</v>
      </c>
    </row>
    <row r="33" spans="1:11" ht="360" x14ac:dyDescent="0.2">
      <c r="A33" s="29" t="s">
        <v>9</v>
      </c>
      <c r="B33" s="5" t="s">
        <v>21</v>
      </c>
      <c r="C33" s="30">
        <v>3000000</v>
      </c>
      <c r="D33" s="31">
        <v>2000000</v>
      </c>
      <c r="E33" s="32">
        <v>0</v>
      </c>
      <c r="F33" s="32">
        <v>0</v>
      </c>
      <c r="G33" s="31">
        <v>1499960</v>
      </c>
      <c r="H33" s="32">
        <v>0</v>
      </c>
      <c r="I33" s="31">
        <v>500040</v>
      </c>
      <c r="J33" s="31" t="s">
        <v>303</v>
      </c>
      <c r="K33" s="38" t="s">
        <v>371</v>
      </c>
    </row>
    <row r="34" spans="1:11" ht="360" x14ac:dyDescent="0.2">
      <c r="A34" s="29" t="s">
        <v>9</v>
      </c>
      <c r="B34" s="5" t="s">
        <v>22</v>
      </c>
      <c r="C34" s="30">
        <v>1127700</v>
      </c>
      <c r="D34" s="31">
        <v>1127700</v>
      </c>
      <c r="E34" s="32">
        <v>0</v>
      </c>
      <c r="F34" s="32">
        <v>0</v>
      </c>
      <c r="G34" s="31">
        <v>1127689</v>
      </c>
      <c r="H34" s="32">
        <v>0</v>
      </c>
      <c r="I34" s="32">
        <v>11</v>
      </c>
      <c r="J34" s="31" t="s">
        <v>303</v>
      </c>
      <c r="K34" s="38" t="s">
        <v>372</v>
      </c>
    </row>
    <row r="35" spans="1:11" ht="27.75" x14ac:dyDescent="0.2">
      <c r="A35" s="29"/>
      <c r="B35" s="2" t="s">
        <v>272</v>
      </c>
      <c r="C35" s="39">
        <f>C36</f>
        <v>1421021200</v>
      </c>
      <c r="D35" s="39">
        <f t="shared" ref="D35:I35" si="17">D36</f>
        <v>1423800420</v>
      </c>
      <c r="E35" s="39">
        <f t="shared" si="17"/>
        <v>17592667.509999998</v>
      </c>
      <c r="F35" s="39">
        <f t="shared" si="17"/>
        <v>401259546.75999999</v>
      </c>
      <c r="G35" s="39">
        <f t="shared" si="17"/>
        <v>999666840.20000005</v>
      </c>
      <c r="H35" s="39">
        <f t="shared" si="17"/>
        <v>0</v>
      </c>
      <c r="I35" s="39">
        <f t="shared" si="17"/>
        <v>5281365.5299999993</v>
      </c>
      <c r="J35" s="19"/>
      <c r="K35" s="40"/>
    </row>
    <row r="36" spans="1:11" ht="27.75" x14ac:dyDescent="0.2">
      <c r="A36" s="29"/>
      <c r="B36" s="3" t="s">
        <v>273</v>
      </c>
      <c r="C36" s="41">
        <f>C37</f>
        <v>1421021200</v>
      </c>
      <c r="D36" s="41">
        <f t="shared" ref="D36:I36" si="18">D37</f>
        <v>1423800420</v>
      </c>
      <c r="E36" s="41">
        <f t="shared" si="18"/>
        <v>17592667.509999998</v>
      </c>
      <c r="F36" s="41">
        <f t="shared" si="18"/>
        <v>401259546.75999999</v>
      </c>
      <c r="G36" s="41">
        <f t="shared" si="18"/>
        <v>999666840.20000005</v>
      </c>
      <c r="H36" s="41">
        <f t="shared" si="18"/>
        <v>0</v>
      </c>
      <c r="I36" s="41">
        <f t="shared" si="18"/>
        <v>5281365.5299999993</v>
      </c>
      <c r="J36" s="22"/>
      <c r="K36" s="42"/>
    </row>
    <row r="37" spans="1:11" ht="27.75" x14ac:dyDescent="0.2">
      <c r="A37" s="49"/>
      <c r="B37" s="4" t="s">
        <v>274</v>
      </c>
      <c r="C37" s="44">
        <f>SUM(C73:C141)</f>
        <v>1421021200</v>
      </c>
      <c r="D37" s="27">
        <f>SUM(D38:D141)</f>
        <v>1423800420</v>
      </c>
      <c r="E37" s="27">
        <f t="shared" ref="E37:I37" si="19">SUM(E38:E141)</f>
        <v>17592667.509999998</v>
      </c>
      <c r="F37" s="27">
        <f t="shared" si="19"/>
        <v>401259546.75999999</v>
      </c>
      <c r="G37" s="27">
        <f t="shared" si="19"/>
        <v>999666840.20000005</v>
      </c>
      <c r="H37" s="27">
        <f t="shared" si="19"/>
        <v>0</v>
      </c>
      <c r="I37" s="27">
        <f t="shared" si="19"/>
        <v>5281365.5299999993</v>
      </c>
      <c r="J37" s="27"/>
      <c r="K37" s="45"/>
    </row>
    <row r="38" spans="1:11" ht="24" x14ac:dyDescent="0.2">
      <c r="A38" s="29" t="s">
        <v>9</v>
      </c>
      <c r="B38" s="5" t="s">
        <v>23</v>
      </c>
      <c r="C38" s="30"/>
      <c r="D38" s="31">
        <v>21717810.949999999</v>
      </c>
      <c r="E38" s="31">
        <v>6483000.3200000003</v>
      </c>
      <c r="F38" s="31">
        <v>1123914</v>
      </c>
      <c r="G38" s="31">
        <v>12244302.960000001</v>
      </c>
      <c r="H38" s="32">
        <v>0</v>
      </c>
      <c r="I38" s="31">
        <v>1866593.67</v>
      </c>
      <c r="J38" s="31"/>
      <c r="K38" s="33" t="s">
        <v>307</v>
      </c>
    </row>
    <row r="39" spans="1:11" ht="48" x14ac:dyDescent="0.2">
      <c r="A39" s="29" t="s">
        <v>9</v>
      </c>
      <c r="B39" s="5" t="s">
        <v>291</v>
      </c>
      <c r="C39" s="30"/>
      <c r="D39" s="31">
        <v>27900</v>
      </c>
      <c r="E39" s="32">
        <v>0</v>
      </c>
      <c r="F39" s="32">
        <v>0</v>
      </c>
      <c r="G39" s="31">
        <v>25000</v>
      </c>
      <c r="H39" s="32">
        <v>0</v>
      </c>
      <c r="I39" s="31">
        <v>2900</v>
      </c>
      <c r="J39" s="31"/>
      <c r="K39" s="33" t="s">
        <v>307</v>
      </c>
    </row>
    <row r="40" spans="1:11" ht="24" x14ac:dyDescent="0.2">
      <c r="A40" s="29" t="s">
        <v>9</v>
      </c>
      <c r="B40" s="5" t="s">
        <v>24</v>
      </c>
      <c r="C40" s="30"/>
      <c r="D40" s="31">
        <v>302703</v>
      </c>
      <c r="E40" s="32">
        <v>0</v>
      </c>
      <c r="F40" s="32">
        <v>0</v>
      </c>
      <c r="G40" s="31">
        <v>302703</v>
      </c>
      <c r="H40" s="32">
        <v>0</v>
      </c>
      <c r="I40" s="32">
        <v>0</v>
      </c>
      <c r="J40" s="32"/>
      <c r="K40" s="33" t="s">
        <v>307</v>
      </c>
    </row>
    <row r="41" spans="1:11" ht="24" x14ac:dyDescent="0.2">
      <c r="A41" s="29" t="s">
        <v>9</v>
      </c>
      <c r="B41" s="5" t="s">
        <v>25</v>
      </c>
      <c r="C41" s="30"/>
      <c r="D41" s="31">
        <v>102570</v>
      </c>
      <c r="E41" s="32">
        <v>0</v>
      </c>
      <c r="F41" s="32">
        <v>0</v>
      </c>
      <c r="G41" s="31">
        <v>102570</v>
      </c>
      <c r="H41" s="32">
        <v>0</v>
      </c>
      <c r="I41" s="32">
        <v>0</v>
      </c>
      <c r="J41" s="32"/>
      <c r="K41" s="33" t="s">
        <v>307</v>
      </c>
    </row>
    <row r="42" spans="1:11" ht="24" x14ac:dyDescent="0.2">
      <c r="A42" s="29" t="s">
        <v>9</v>
      </c>
      <c r="B42" s="5" t="s">
        <v>26</v>
      </c>
      <c r="C42" s="30"/>
      <c r="D42" s="31">
        <v>5250</v>
      </c>
      <c r="E42" s="32">
        <v>0</v>
      </c>
      <c r="F42" s="32">
        <v>0</v>
      </c>
      <c r="G42" s="31">
        <v>5250</v>
      </c>
      <c r="H42" s="32">
        <v>0</v>
      </c>
      <c r="I42" s="32">
        <v>0</v>
      </c>
      <c r="J42" s="32"/>
      <c r="K42" s="33" t="s">
        <v>307</v>
      </c>
    </row>
    <row r="43" spans="1:11" ht="24" x14ac:dyDescent="0.2">
      <c r="A43" s="29" t="s">
        <v>9</v>
      </c>
      <c r="B43" s="5" t="s">
        <v>27</v>
      </c>
      <c r="C43" s="30"/>
      <c r="D43" s="31">
        <v>27000</v>
      </c>
      <c r="E43" s="32">
        <v>0</v>
      </c>
      <c r="F43" s="32">
        <v>0</v>
      </c>
      <c r="G43" s="31">
        <v>27000</v>
      </c>
      <c r="H43" s="32">
        <v>0</v>
      </c>
      <c r="I43" s="32">
        <v>0</v>
      </c>
      <c r="J43" s="32"/>
      <c r="K43" s="33" t="s">
        <v>307</v>
      </c>
    </row>
    <row r="44" spans="1:11" ht="24" x14ac:dyDescent="0.2">
      <c r="A44" s="29" t="s">
        <v>9</v>
      </c>
      <c r="B44" s="5" t="s">
        <v>28</v>
      </c>
      <c r="C44" s="30"/>
      <c r="D44" s="31">
        <v>53000</v>
      </c>
      <c r="E44" s="32">
        <v>0</v>
      </c>
      <c r="F44" s="32">
        <v>0</v>
      </c>
      <c r="G44" s="31">
        <v>53000</v>
      </c>
      <c r="H44" s="32">
        <v>0</v>
      </c>
      <c r="I44" s="32">
        <v>0</v>
      </c>
      <c r="J44" s="32"/>
      <c r="K44" s="33" t="s">
        <v>307</v>
      </c>
    </row>
    <row r="45" spans="1:11" ht="24" x14ac:dyDescent="0.2">
      <c r="A45" s="29" t="s">
        <v>9</v>
      </c>
      <c r="B45" s="5" t="s">
        <v>29</v>
      </c>
      <c r="C45" s="30"/>
      <c r="D45" s="31">
        <v>389000</v>
      </c>
      <c r="E45" s="32">
        <v>0</v>
      </c>
      <c r="F45" s="32">
        <v>0</v>
      </c>
      <c r="G45" s="31">
        <v>389000</v>
      </c>
      <c r="H45" s="32">
        <v>0</v>
      </c>
      <c r="I45" s="32">
        <v>0</v>
      </c>
      <c r="J45" s="32"/>
      <c r="K45" s="33" t="s">
        <v>307</v>
      </c>
    </row>
    <row r="46" spans="1:11" ht="24" x14ac:dyDescent="0.2">
      <c r="A46" s="50" t="s">
        <v>9</v>
      </c>
      <c r="B46" s="8" t="s">
        <v>30</v>
      </c>
      <c r="C46" s="51"/>
      <c r="D46" s="52">
        <v>15600</v>
      </c>
      <c r="E46" s="53">
        <v>0</v>
      </c>
      <c r="F46" s="53">
        <v>0</v>
      </c>
      <c r="G46" s="52">
        <v>15600</v>
      </c>
      <c r="H46" s="53">
        <v>0</v>
      </c>
      <c r="I46" s="53">
        <v>0</v>
      </c>
      <c r="J46" s="53"/>
      <c r="K46" s="33" t="s">
        <v>307</v>
      </c>
    </row>
    <row r="47" spans="1:11" ht="24" x14ac:dyDescent="0.2">
      <c r="A47" s="29" t="s">
        <v>9</v>
      </c>
      <c r="B47" s="5" t="s">
        <v>31</v>
      </c>
      <c r="C47" s="30"/>
      <c r="D47" s="31">
        <v>18400</v>
      </c>
      <c r="E47" s="32">
        <v>0</v>
      </c>
      <c r="F47" s="32">
        <v>0</v>
      </c>
      <c r="G47" s="31">
        <v>18400</v>
      </c>
      <c r="H47" s="32">
        <v>0</v>
      </c>
      <c r="I47" s="32">
        <v>0</v>
      </c>
      <c r="J47" s="32"/>
      <c r="K47" s="33" t="s">
        <v>307</v>
      </c>
    </row>
    <row r="48" spans="1:11" ht="24" x14ac:dyDescent="0.2">
      <c r="A48" s="29" t="s">
        <v>9</v>
      </c>
      <c r="B48" s="5" t="s">
        <v>32</v>
      </c>
      <c r="C48" s="30"/>
      <c r="D48" s="31">
        <v>26000</v>
      </c>
      <c r="E48" s="32">
        <v>0</v>
      </c>
      <c r="F48" s="32">
        <v>0</v>
      </c>
      <c r="G48" s="31">
        <v>26000</v>
      </c>
      <c r="H48" s="32">
        <v>0</v>
      </c>
      <c r="I48" s="32">
        <v>0</v>
      </c>
      <c r="J48" s="32"/>
      <c r="K48" s="33" t="s">
        <v>307</v>
      </c>
    </row>
    <row r="49" spans="1:11" ht="24" x14ac:dyDescent="0.2">
      <c r="A49" s="29" t="s">
        <v>9</v>
      </c>
      <c r="B49" s="5" t="s">
        <v>33</v>
      </c>
      <c r="C49" s="30"/>
      <c r="D49" s="31">
        <v>7200</v>
      </c>
      <c r="E49" s="32">
        <v>0</v>
      </c>
      <c r="F49" s="32">
        <v>0</v>
      </c>
      <c r="G49" s="31">
        <v>7200</v>
      </c>
      <c r="H49" s="32">
        <v>0</v>
      </c>
      <c r="I49" s="32">
        <v>0</v>
      </c>
      <c r="J49" s="32"/>
      <c r="K49" s="33" t="s">
        <v>307</v>
      </c>
    </row>
    <row r="50" spans="1:11" ht="24" x14ac:dyDescent="0.2">
      <c r="A50" s="29" t="s">
        <v>9</v>
      </c>
      <c r="B50" s="5" t="s">
        <v>34</v>
      </c>
      <c r="C50" s="30"/>
      <c r="D50" s="31">
        <v>12800</v>
      </c>
      <c r="E50" s="32">
        <v>0</v>
      </c>
      <c r="F50" s="32">
        <v>0</v>
      </c>
      <c r="G50" s="31">
        <v>12800</v>
      </c>
      <c r="H50" s="32">
        <v>0</v>
      </c>
      <c r="I50" s="32">
        <v>0</v>
      </c>
      <c r="J50" s="32"/>
      <c r="K50" s="33" t="s">
        <v>307</v>
      </c>
    </row>
    <row r="51" spans="1:11" ht="24" x14ac:dyDescent="0.2">
      <c r="A51" s="29" t="s">
        <v>9</v>
      </c>
      <c r="B51" s="5" t="s">
        <v>35</v>
      </c>
      <c r="C51" s="30"/>
      <c r="D51" s="31">
        <v>27430</v>
      </c>
      <c r="E51" s="32">
        <v>0</v>
      </c>
      <c r="F51" s="32">
        <v>0</v>
      </c>
      <c r="G51" s="31">
        <v>27000</v>
      </c>
      <c r="H51" s="32">
        <v>0</v>
      </c>
      <c r="I51" s="32">
        <v>430</v>
      </c>
      <c r="J51" s="32"/>
      <c r="K51" s="33" t="s">
        <v>307</v>
      </c>
    </row>
    <row r="52" spans="1:11" ht="24" x14ac:dyDescent="0.2">
      <c r="A52" s="29" t="s">
        <v>9</v>
      </c>
      <c r="B52" s="5" t="s">
        <v>36</v>
      </c>
      <c r="C52" s="30"/>
      <c r="D52" s="31">
        <v>105543.09</v>
      </c>
      <c r="E52" s="31">
        <v>105543.09</v>
      </c>
      <c r="F52" s="32">
        <v>0</v>
      </c>
      <c r="G52" s="32">
        <v>0</v>
      </c>
      <c r="H52" s="32">
        <v>0</v>
      </c>
      <c r="I52" s="32">
        <v>0</v>
      </c>
      <c r="J52" s="32"/>
      <c r="K52" s="33" t="s">
        <v>307</v>
      </c>
    </row>
    <row r="53" spans="1:11" ht="24" x14ac:dyDescent="0.2">
      <c r="A53" s="29" t="s">
        <v>9</v>
      </c>
      <c r="B53" s="5" t="s">
        <v>37</v>
      </c>
      <c r="C53" s="30"/>
      <c r="D53" s="31">
        <v>105000</v>
      </c>
      <c r="E53" s="32">
        <v>0</v>
      </c>
      <c r="F53" s="31">
        <v>105000</v>
      </c>
      <c r="G53" s="32">
        <v>0</v>
      </c>
      <c r="H53" s="32">
        <v>0</v>
      </c>
      <c r="I53" s="32">
        <v>0</v>
      </c>
      <c r="J53" s="32"/>
      <c r="K53" s="33" t="s">
        <v>307</v>
      </c>
    </row>
    <row r="54" spans="1:11" ht="24" x14ac:dyDescent="0.2">
      <c r="A54" s="29" t="s">
        <v>9</v>
      </c>
      <c r="B54" s="5" t="s">
        <v>38</v>
      </c>
      <c r="C54" s="30"/>
      <c r="D54" s="31">
        <v>343000</v>
      </c>
      <c r="E54" s="32">
        <v>0</v>
      </c>
      <c r="F54" s="31">
        <v>343000</v>
      </c>
      <c r="G54" s="32">
        <v>0</v>
      </c>
      <c r="H54" s="32">
        <v>0</v>
      </c>
      <c r="I54" s="32">
        <v>0</v>
      </c>
      <c r="J54" s="32"/>
      <c r="K54" s="33" t="s">
        <v>307</v>
      </c>
    </row>
    <row r="55" spans="1:11" ht="24" x14ac:dyDescent="0.2">
      <c r="A55" s="29" t="s">
        <v>9</v>
      </c>
      <c r="B55" s="5" t="s">
        <v>39</v>
      </c>
      <c r="C55" s="30"/>
      <c r="D55" s="31">
        <v>85000</v>
      </c>
      <c r="E55" s="31">
        <v>85000</v>
      </c>
      <c r="F55" s="32">
        <v>0</v>
      </c>
      <c r="G55" s="32">
        <v>0</v>
      </c>
      <c r="H55" s="32">
        <v>0</v>
      </c>
      <c r="I55" s="32">
        <v>0</v>
      </c>
      <c r="J55" s="32"/>
      <c r="K55" s="33" t="s">
        <v>307</v>
      </c>
    </row>
    <row r="56" spans="1:11" ht="24" x14ac:dyDescent="0.2">
      <c r="A56" s="29" t="s">
        <v>9</v>
      </c>
      <c r="B56" s="5" t="s">
        <v>40</v>
      </c>
      <c r="C56" s="30"/>
      <c r="D56" s="31">
        <v>47615</v>
      </c>
      <c r="E56" s="31">
        <v>47615</v>
      </c>
      <c r="F56" s="32">
        <v>0</v>
      </c>
      <c r="G56" s="32">
        <v>0</v>
      </c>
      <c r="H56" s="32">
        <v>0</v>
      </c>
      <c r="I56" s="32">
        <v>0</v>
      </c>
      <c r="J56" s="32"/>
      <c r="K56" s="33" t="s">
        <v>307</v>
      </c>
    </row>
    <row r="57" spans="1:11" ht="24" x14ac:dyDescent="0.2">
      <c r="A57" s="29" t="s">
        <v>9</v>
      </c>
      <c r="B57" s="5" t="s">
        <v>41</v>
      </c>
      <c r="C57" s="30"/>
      <c r="D57" s="31">
        <v>17655</v>
      </c>
      <c r="E57" s="31">
        <v>17655</v>
      </c>
      <c r="F57" s="32">
        <v>0</v>
      </c>
      <c r="G57" s="32">
        <v>0</v>
      </c>
      <c r="H57" s="32">
        <v>0</v>
      </c>
      <c r="I57" s="32">
        <v>0</v>
      </c>
      <c r="J57" s="32"/>
      <c r="K57" s="33" t="s">
        <v>307</v>
      </c>
    </row>
    <row r="58" spans="1:11" ht="24" x14ac:dyDescent="0.2">
      <c r="A58" s="29" t="s">
        <v>9</v>
      </c>
      <c r="B58" s="5" t="s">
        <v>42</v>
      </c>
      <c r="C58" s="30"/>
      <c r="D58" s="31">
        <v>7704</v>
      </c>
      <c r="E58" s="31">
        <v>7704</v>
      </c>
      <c r="F58" s="32">
        <v>0</v>
      </c>
      <c r="G58" s="32">
        <v>0</v>
      </c>
      <c r="H58" s="32">
        <v>0</v>
      </c>
      <c r="I58" s="32">
        <v>0</v>
      </c>
      <c r="J58" s="32"/>
      <c r="K58" s="33" t="s">
        <v>307</v>
      </c>
    </row>
    <row r="59" spans="1:11" ht="24" x14ac:dyDescent="0.2">
      <c r="A59" s="29" t="s">
        <v>9</v>
      </c>
      <c r="B59" s="5" t="s">
        <v>43</v>
      </c>
      <c r="C59" s="30"/>
      <c r="D59" s="31">
        <v>5885</v>
      </c>
      <c r="E59" s="31">
        <v>5885</v>
      </c>
      <c r="F59" s="32">
        <v>0</v>
      </c>
      <c r="G59" s="32">
        <v>0</v>
      </c>
      <c r="H59" s="32">
        <v>0</v>
      </c>
      <c r="I59" s="32">
        <v>0</v>
      </c>
      <c r="J59" s="32"/>
      <c r="K59" s="33" t="s">
        <v>307</v>
      </c>
    </row>
    <row r="60" spans="1:11" ht="24" x14ac:dyDescent="0.2">
      <c r="A60" s="29" t="s">
        <v>9</v>
      </c>
      <c r="B60" s="5" t="s">
        <v>44</v>
      </c>
      <c r="C60" s="30"/>
      <c r="D60" s="31">
        <v>3317</v>
      </c>
      <c r="E60" s="31">
        <v>3317</v>
      </c>
      <c r="F60" s="32">
        <v>0</v>
      </c>
      <c r="G60" s="32">
        <v>0</v>
      </c>
      <c r="H60" s="32">
        <v>0</v>
      </c>
      <c r="I60" s="32">
        <v>0</v>
      </c>
      <c r="J60" s="32"/>
      <c r="K60" s="33" t="s">
        <v>307</v>
      </c>
    </row>
    <row r="61" spans="1:11" ht="24" x14ac:dyDescent="0.2">
      <c r="A61" s="29" t="s">
        <v>9</v>
      </c>
      <c r="B61" s="5" t="s">
        <v>45</v>
      </c>
      <c r="C61" s="30"/>
      <c r="D61" s="31">
        <v>11598.8</v>
      </c>
      <c r="E61" s="31">
        <v>11598.8</v>
      </c>
      <c r="F61" s="32">
        <v>0</v>
      </c>
      <c r="G61" s="32">
        <v>0</v>
      </c>
      <c r="H61" s="32">
        <v>0</v>
      </c>
      <c r="I61" s="32">
        <v>0</v>
      </c>
      <c r="J61" s="32"/>
      <c r="K61" s="33" t="s">
        <v>307</v>
      </c>
    </row>
    <row r="62" spans="1:11" ht="24" x14ac:dyDescent="0.2">
      <c r="A62" s="29" t="s">
        <v>9</v>
      </c>
      <c r="B62" s="5" t="s">
        <v>46</v>
      </c>
      <c r="C62" s="30"/>
      <c r="D62" s="31">
        <v>14594.8</v>
      </c>
      <c r="E62" s="31">
        <v>14594.8</v>
      </c>
      <c r="F62" s="32">
        <v>0</v>
      </c>
      <c r="G62" s="32">
        <v>0</v>
      </c>
      <c r="H62" s="32">
        <v>0</v>
      </c>
      <c r="I62" s="32">
        <v>0</v>
      </c>
      <c r="J62" s="32"/>
      <c r="K62" s="33" t="s">
        <v>307</v>
      </c>
    </row>
    <row r="63" spans="1:11" ht="24" x14ac:dyDescent="0.2">
      <c r="A63" s="29" t="s">
        <v>9</v>
      </c>
      <c r="B63" s="5" t="s">
        <v>47</v>
      </c>
      <c r="C63" s="30"/>
      <c r="D63" s="31">
        <v>28194.5</v>
      </c>
      <c r="E63" s="31">
        <v>28194.5</v>
      </c>
      <c r="F63" s="32">
        <v>0</v>
      </c>
      <c r="G63" s="32">
        <v>0</v>
      </c>
      <c r="H63" s="32">
        <v>0</v>
      </c>
      <c r="I63" s="32">
        <v>0</v>
      </c>
      <c r="J63" s="32"/>
      <c r="K63" s="33" t="s">
        <v>307</v>
      </c>
    </row>
    <row r="64" spans="1:11" ht="24" x14ac:dyDescent="0.2">
      <c r="A64" s="29" t="s">
        <v>9</v>
      </c>
      <c r="B64" s="5" t="s">
        <v>48</v>
      </c>
      <c r="C64" s="30"/>
      <c r="D64" s="31">
        <v>40820.5</v>
      </c>
      <c r="E64" s="31">
        <v>40820.5</v>
      </c>
      <c r="F64" s="32">
        <v>0</v>
      </c>
      <c r="G64" s="32">
        <v>0</v>
      </c>
      <c r="H64" s="32">
        <v>0</v>
      </c>
      <c r="I64" s="32">
        <v>0</v>
      </c>
      <c r="J64" s="32"/>
      <c r="K64" s="33" t="s">
        <v>307</v>
      </c>
    </row>
    <row r="65" spans="1:11" ht="24" x14ac:dyDescent="0.2">
      <c r="A65" s="29" t="s">
        <v>9</v>
      </c>
      <c r="B65" s="5" t="s">
        <v>49</v>
      </c>
      <c r="C65" s="30"/>
      <c r="D65" s="31">
        <v>12626</v>
      </c>
      <c r="E65" s="31">
        <v>12626</v>
      </c>
      <c r="F65" s="32">
        <v>0</v>
      </c>
      <c r="G65" s="32">
        <v>0</v>
      </c>
      <c r="H65" s="32">
        <v>0</v>
      </c>
      <c r="I65" s="32">
        <v>0</v>
      </c>
      <c r="J65" s="32"/>
      <c r="K65" s="33" t="s">
        <v>307</v>
      </c>
    </row>
    <row r="66" spans="1:11" ht="24" x14ac:dyDescent="0.2">
      <c r="A66" s="29" t="s">
        <v>9</v>
      </c>
      <c r="B66" s="5" t="s">
        <v>50</v>
      </c>
      <c r="C66" s="30"/>
      <c r="D66" s="31">
        <v>50290</v>
      </c>
      <c r="E66" s="31">
        <v>50290</v>
      </c>
      <c r="F66" s="32">
        <v>0</v>
      </c>
      <c r="G66" s="32">
        <v>0</v>
      </c>
      <c r="H66" s="32">
        <v>0</v>
      </c>
      <c r="I66" s="32">
        <v>0</v>
      </c>
      <c r="J66" s="32"/>
      <c r="K66" s="33" t="s">
        <v>307</v>
      </c>
    </row>
    <row r="67" spans="1:11" ht="24" x14ac:dyDescent="0.2">
      <c r="A67" s="29" t="s">
        <v>9</v>
      </c>
      <c r="B67" s="5" t="s">
        <v>51</v>
      </c>
      <c r="C67" s="30"/>
      <c r="D67" s="31">
        <v>46224</v>
      </c>
      <c r="E67" s="31">
        <v>46224</v>
      </c>
      <c r="F67" s="32">
        <v>0</v>
      </c>
      <c r="G67" s="32">
        <v>0</v>
      </c>
      <c r="H67" s="32">
        <v>0</v>
      </c>
      <c r="I67" s="32">
        <v>0</v>
      </c>
      <c r="J67" s="32"/>
      <c r="K67" s="33" t="s">
        <v>307</v>
      </c>
    </row>
    <row r="68" spans="1:11" ht="24" x14ac:dyDescent="0.2">
      <c r="A68" s="29" t="s">
        <v>9</v>
      </c>
      <c r="B68" s="5" t="s">
        <v>52</v>
      </c>
      <c r="C68" s="30"/>
      <c r="D68" s="31">
        <v>23754</v>
      </c>
      <c r="E68" s="31">
        <v>23754</v>
      </c>
      <c r="F68" s="32">
        <v>0</v>
      </c>
      <c r="G68" s="32">
        <v>0</v>
      </c>
      <c r="H68" s="32">
        <v>0</v>
      </c>
      <c r="I68" s="32">
        <v>0</v>
      </c>
      <c r="J68" s="32"/>
      <c r="K68" s="33" t="s">
        <v>307</v>
      </c>
    </row>
    <row r="69" spans="1:11" ht="24" x14ac:dyDescent="0.2">
      <c r="A69" s="29" t="s">
        <v>9</v>
      </c>
      <c r="B69" s="5" t="s">
        <v>53</v>
      </c>
      <c r="C69" s="30"/>
      <c r="D69" s="31">
        <v>10165</v>
      </c>
      <c r="E69" s="31">
        <v>10165</v>
      </c>
      <c r="F69" s="32">
        <v>0</v>
      </c>
      <c r="G69" s="32">
        <v>0</v>
      </c>
      <c r="H69" s="32">
        <v>0</v>
      </c>
      <c r="I69" s="32">
        <v>0</v>
      </c>
      <c r="J69" s="32"/>
      <c r="K69" s="33" t="s">
        <v>307</v>
      </c>
    </row>
    <row r="70" spans="1:11" ht="48" x14ac:dyDescent="0.2">
      <c r="A70" s="29" t="s">
        <v>9</v>
      </c>
      <c r="B70" s="5" t="s">
        <v>256</v>
      </c>
      <c r="C70" s="30"/>
      <c r="D70" s="31">
        <v>4690000</v>
      </c>
      <c r="E70" s="31">
        <v>4690000</v>
      </c>
      <c r="F70" s="32">
        <v>0</v>
      </c>
      <c r="G70" s="32">
        <v>0</v>
      </c>
      <c r="H70" s="32">
        <v>0</v>
      </c>
      <c r="I70" s="32">
        <v>0</v>
      </c>
      <c r="J70" s="32"/>
      <c r="K70" s="33" t="s">
        <v>307</v>
      </c>
    </row>
    <row r="71" spans="1:11" ht="48" x14ac:dyDescent="0.2">
      <c r="A71" s="29" t="s">
        <v>9</v>
      </c>
      <c r="B71" s="5" t="s">
        <v>255</v>
      </c>
      <c r="C71" s="30"/>
      <c r="D71" s="31">
        <v>3688200</v>
      </c>
      <c r="E71" s="31">
        <v>3550000</v>
      </c>
      <c r="F71" s="32">
        <v>0</v>
      </c>
      <c r="G71" s="32">
        <v>0</v>
      </c>
      <c r="H71" s="32">
        <v>0</v>
      </c>
      <c r="I71" s="31">
        <v>138200</v>
      </c>
      <c r="J71" s="31"/>
      <c r="K71" s="33" t="s">
        <v>307</v>
      </c>
    </row>
    <row r="72" spans="1:11" ht="24" x14ac:dyDescent="0.2">
      <c r="A72" s="54"/>
      <c r="B72" s="6" t="s">
        <v>297</v>
      </c>
      <c r="C72" s="34"/>
      <c r="D72" s="35"/>
      <c r="E72" s="35"/>
      <c r="F72" s="36"/>
      <c r="G72" s="36"/>
      <c r="H72" s="36"/>
      <c r="I72" s="35"/>
      <c r="J72" s="35"/>
      <c r="K72" s="37"/>
    </row>
    <row r="73" spans="1:11" ht="48" x14ac:dyDescent="0.2">
      <c r="A73" s="29" t="s">
        <v>9</v>
      </c>
      <c r="B73" s="5" t="s">
        <v>54</v>
      </c>
      <c r="C73" s="30">
        <v>2000000</v>
      </c>
      <c r="D73" s="31">
        <v>2000000</v>
      </c>
      <c r="E73" s="32">
        <v>0</v>
      </c>
      <c r="F73" s="31">
        <v>768500</v>
      </c>
      <c r="G73" s="31">
        <v>1231500</v>
      </c>
      <c r="H73" s="32">
        <v>0</v>
      </c>
      <c r="I73" s="32">
        <v>0</v>
      </c>
      <c r="J73" s="32" t="s">
        <v>303</v>
      </c>
      <c r="K73" s="79" t="s">
        <v>308</v>
      </c>
    </row>
    <row r="74" spans="1:11" ht="48" x14ac:dyDescent="0.2">
      <c r="A74" s="29" t="s">
        <v>9</v>
      </c>
      <c r="B74" s="5" t="s">
        <v>55</v>
      </c>
      <c r="C74" s="30"/>
      <c r="D74" s="31">
        <v>100000</v>
      </c>
      <c r="E74" s="32">
        <v>0</v>
      </c>
      <c r="F74" s="31">
        <v>100000</v>
      </c>
      <c r="G74" s="32">
        <v>0</v>
      </c>
      <c r="H74" s="32">
        <v>0</v>
      </c>
      <c r="I74" s="32">
        <v>0</v>
      </c>
      <c r="J74" s="32" t="s">
        <v>309</v>
      </c>
      <c r="K74" s="33" t="s">
        <v>307</v>
      </c>
    </row>
    <row r="75" spans="1:11" ht="48" x14ac:dyDescent="0.2">
      <c r="A75" s="29" t="s">
        <v>9</v>
      </c>
      <c r="B75" s="5" t="s">
        <v>56</v>
      </c>
      <c r="C75" s="30">
        <v>4300000</v>
      </c>
      <c r="D75" s="31">
        <v>4215000</v>
      </c>
      <c r="E75" s="32">
        <v>0</v>
      </c>
      <c r="F75" s="31">
        <v>345568</v>
      </c>
      <c r="G75" s="31">
        <v>3842289.3</v>
      </c>
      <c r="H75" s="32">
        <v>0</v>
      </c>
      <c r="I75" s="31">
        <v>27142.7</v>
      </c>
      <c r="J75" s="32" t="s">
        <v>303</v>
      </c>
      <c r="K75" s="79" t="s">
        <v>310</v>
      </c>
    </row>
    <row r="76" spans="1:11" ht="48" x14ac:dyDescent="0.2">
      <c r="A76" s="29" t="s">
        <v>9</v>
      </c>
      <c r="B76" s="5" t="s">
        <v>57</v>
      </c>
      <c r="C76" s="30">
        <v>2230000</v>
      </c>
      <c r="D76" s="31">
        <v>2230000</v>
      </c>
      <c r="E76" s="32">
        <v>0</v>
      </c>
      <c r="F76" s="32">
        <v>0</v>
      </c>
      <c r="G76" s="31">
        <v>2229999.61</v>
      </c>
      <c r="H76" s="32">
        <v>0</v>
      </c>
      <c r="I76" s="32">
        <v>0.39</v>
      </c>
      <c r="J76" s="32" t="s">
        <v>303</v>
      </c>
      <c r="K76" s="79" t="s">
        <v>310</v>
      </c>
    </row>
    <row r="77" spans="1:11" ht="48" x14ac:dyDescent="0.2">
      <c r="A77" s="29" t="s">
        <v>9</v>
      </c>
      <c r="B77" s="5" t="s">
        <v>58</v>
      </c>
      <c r="C77" s="30">
        <v>1847000</v>
      </c>
      <c r="D77" s="31">
        <v>1847000</v>
      </c>
      <c r="E77" s="32">
        <v>0</v>
      </c>
      <c r="F77" s="32">
        <v>0</v>
      </c>
      <c r="G77" s="31">
        <v>1846999.98</v>
      </c>
      <c r="H77" s="32">
        <v>0</v>
      </c>
      <c r="I77" s="32">
        <v>0.02</v>
      </c>
      <c r="J77" s="32" t="s">
        <v>303</v>
      </c>
      <c r="K77" s="79" t="s">
        <v>310</v>
      </c>
    </row>
    <row r="78" spans="1:11" ht="48" x14ac:dyDescent="0.2">
      <c r="A78" s="29" t="s">
        <v>9</v>
      </c>
      <c r="B78" s="5" t="s">
        <v>59</v>
      </c>
      <c r="C78" s="30">
        <v>6000000</v>
      </c>
      <c r="D78" s="31">
        <v>6000000</v>
      </c>
      <c r="E78" s="32">
        <v>0</v>
      </c>
      <c r="F78" s="32">
        <v>0</v>
      </c>
      <c r="G78" s="31">
        <v>6000000</v>
      </c>
      <c r="H78" s="32">
        <v>0</v>
      </c>
      <c r="I78" s="32">
        <v>0</v>
      </c>
      <c r="J78" s="32" t="s">
        <v>303</v>
      </c>
      <c r="K78" s="79" t="s">
        <v>310</v>
      </c>
    </row>
    <row r="79" spans="1:11" ht="48" x14ac:dyDescent="0.2">
      <c r="A79" s="29" t="s">
        <v>9</v>
      </c>
      <c r="B79" s="5" t="s">
        <v>60</v>
      </c>
      <c r="C79" s="30">
        <v>5000000</v>
      </c>
      <c r="D79" s="31">
        <v>5000000</v>
      </c>
      <c r="E79" s="32">
        <v>0</v>
      </c>
      <c r="F79" s="32">
        <v>0</v>
      </c>
      <c r="G79" s="31">
        <v>5000000</v>
      </c>
      <c r="H79" s="32">
        <v>0</v>
      </c>
      <c r="I79" s="32">
        <v>0</v>
      </c>
      <c r="J79" s="32" t="s">
        <v>303</v>
      </c>
      <c r="K79" s="79" t="s">
        <v>310</v>
      </c>
    </row>
    <row r="80" spans="1:11" ht="48" x14ac:dyDescent="0.2">
      <c r="A80" s="29" t="s">
        <v>9</v>
      </c>
      <c r="B80" s="5" t="s">
        <v>61</v>
      </c>
      <c r="C80" s="30">
        <v>30000000</v>
      </c>
      <c r="D80" s="31">
        <v>30000000</v>
      </c>
      <c r="E80" s="32">
        <v>0</v>
      </c>
      <c r="F80" s="32">
        <v>0</v>
      </c>
      <c r="G80" s="31">
        <v>30000000</v>
      </c>
      <c r="H80" s="32">
        <v>0</v>
      </c>
      <c r="I80" s="32">
        <v>0</v>
      </c>
      <c r="J80" s="32" t="s">
        <v>303</v>
      </c>
      <c r="K80" s="79" t="s">
        <v>310</v>
      </c>
    </row>
    <row r="81" spans="1:11" ht="48" x14ac:dyDescent="0.2">
      <c r="A81" s="29" t="s">
        <v>9</v>
      </c>
      <c r="B81" s="5" t="s">
        <v>62</v>
      </c>
      <c r="C81" s="30">
        <v>16000000</v>
      </c>
      <c r="D81" s="31">
        <v>16000000</v>
      </c>
      <c r="E81" s="32">
        <v>0</v>
      </c>
      <c r="F81" s="32">
        <v>0</v>
      </c>
      <c r="G81" s="31">
        <v>15999988.27</v>
      </c>
      <c r="H81" s="32">
        <v>0</v>
      </c>
      <c r="I81" s="32">
        <v>11.73</v>
      </c>
      <c r="J81" s="32" t="s">
        <v>303</v>
      </c>
      <c r="K81" s="79" t="s">
        <v>310</v>
      </c>
    </row>
    <row r="82" spans="1:11" ht="48" x14ac:dyDescent="0.2">
      <c r="A82" s="29" t="s">
        <v>9</v>
      </c>
      <c r="B82" s="5" t="s">
        <v>63</v>
      </c>
      <c r="C82" s="30">
        <v>18000000</v>
      </c>
      <c r="D82" s="31">
        <v>18000000</v>
      </c>
      <c r="E82" s="32">
        <v>0</v>
      </c>
      <c r="F82" s="32">
        <v>0</v>
      </c>
      <c r="G82" s="31">
        <v>18000000</v>
      </c>
      <c r="H82" s="32">
        <v>0</v>
      </c>
      <c r="I82" s="32">
        <v>0</v>
      </c>
      <c r="J82" s="32" t="s">
        <v>303</v>
      </c>
      <c r="K82" s="79" t="s">
        <v>310</v>
      </c>
    </row>
    <row r="83" spans="1:11" ht="48" x14ac:dyDescent="0.2">
      <c r="A83" s="29" t="s">
        <v>9</v>
      </c>
      <c r="B83" s="5" t="s">
        <v>64</v>
      </c>
      <c r="C83" s="30">
        <v>11000000</v>
      </c>
      <c r="D83" s="31">
        <v>11000000</v>
      </c>
      <c r="E83" s="32">
        <v>0</v>
      </c>
      <c r="F83" s="32">
        <v>0</v>
      </c>
      <c r="G83" s="31">
        <v>11000000</v>
      </c>
      <c r="H83" s="32">
        <v>0</v>
      </c>
      <c r="I83" s="32">
        <v>0</v>
      </c>
      <c r="J83" s="32" t="s">
        <v>303</v>
      </c>
      <c r="K83" s="79" t="s">
        <v>310</v>
      </c>
    </row>
    <row r="84" spans="1:11" ht="48" x14ac:dyDescent="0.2">
      <c r="A84" s="29" t="s">
        <v>9</v>
      </c>
      <c r="B84" s="5" t="s">
        <v>65</v>
      </c>
      <c r="C84" s="30">
        <v>12000000</v>
      </c>
      <c r="D84" s="31">
        <v>12000000</v>
      </c>
      <c r="E84" s="32">
        <v>0</v>
      </c>
      <c r="F84" s="32">
        <v>0</v>
      </c>
      <c r="G84" s="31">
        <v>12000000</v>
      </c>
      <c r="H84" s="32">
        <v>0</v>
      </c>
      <c r="I84" s="32">
        <v>0</v>
      </c>
      <c r="J84" s="32" t="s">
        <v>303</v>
      </c>
      <c r="K84" s="79" t="s">
        <v>310</v>
      </c>
    </row>
    <row r="85" spans="1:11" ht="48" x14ac:dyDescent="0.2">
      <c r="A85" s="29" t="s">
        <v>9</v>
      </c>
      <c r="B85" s="5" t="s">
        <v>66</v>
      </c>
      <c r="C85" s="30">
        <v>7000000</v>
      </c>
      <c r="D85" s="31">
        <v>7000000</v>
      </c>
      <c r="E85" s="32">
        <v>0</v>
      </c>
      <c r="F85" s="31">
        <v>30000</v>
      </c>
      <c r="G85" s="31">
        <v>6970000</v>
      </c>
      <c r="H85" s="32">
        <v>0</v>
      </c>
      <c r="I85" s="32">
        <v>0</v>
      </c>
      <c r="J85" s="32" t="s">
        <v>303</v>
      </c>
      <c r="K85" s="79" t="s">
        <v>310</v>
      </c>
    </row>
    <row r="86" spans="1:11" ht="48" x14ac:dyDescent="0.2">
      <c r="A86" s="55" t="s">
        <v>9</v>
      </c>
      <c r="B86" s="9" t="s">
        <v>67</v>
      </c>
      <c r="C86" s="56">
        <v>26000000</v>
      </c>
      <c r="D86" s="57">
        <v>25995628</v>
      </c>
      <c r="E86" s="58">
        <v>0</v>
      </c>
      <c r="F86" s="57">
        <v>3610000</v>
      </c>
      <c r="G86" s="57">
        <v>22153192.600000001</v>
      </c>
      <c r="H86" s="58">
        <v>0</v>
      </c>
      <c r="I86" s="57">
        <v>232435.4</v>
      </c>
      <c r="J86" s="32" t="s">
        <v>303</v>
      </c>
      <c r="K86" s="79" t="s">
        <v>311</v>
      </c>
    </row>
    <row r="87" spans="1:11" ht="48" x14ac:dyDescent="0.2">
      <c r="A87" s="29" t="s">
        <v>9</v>
      </c>
      <c r="B87" s="5" t="s">
        <v>68</v>
      </c>
      <c r="C87" s="30">
        <v>5400000</v>
      </c>
      <c r="D87" s="31">
        <v>5400000</v>
      </c>
      <c r="E87" s="32">
        <v>0</v>
      </c>
      <c r="F87" s="32">
        <v>0</v>
      </c>
      <c r="G87" s="31">
        <v>5399998.2999999998</v>
      </c>
      <c r="H87" s="32">
        <v>0</v>
      </c>
      <c r="I87" s="32">
        <v>1.7</v>
      </c>
      <c r="J87" s="32" t="s">
        <v>303</v>
      </c>
      <c r="K87" s="79" t="s">
        <v>310</v>
      </c>
    </row>
    <row r="88" spans="1:11" ht="48" x14ac:dyDescent="0.2">
      <c r="A88" s="29" t="s">
        <v>9</v>
      </c>
      <c r="B88" s="5" t="s">
        <v>69</v>
      </c>
      <c r="C88" s="30">
        <v>21000000</v>
      </c>
      <c r="D88" s="31">
        <v>20994732.449999999</v>
      </c>
      <c r="E88" s="32">
        <v>0</v>
      </c>
      <c r="F88" s="31">
        <v>4580405.45</v>
      </c>
      <c r="G88" s="31">
        <v>16175083</v>
      </c>
      <c r="H88" s="32">
        <v>0</v>
      </c>
      <c r="I88" s="31">
        <v>239244</v>
      </c>
      <c r="J88" s="32" t="s">
        <v>303</v>
      </c>
      <c r="K88" s="79" t="s">
        <v>310</v>
      </c>
    </row>
    <row r="89" spans="1:11" ht="48" x14ac:dyDescent="0.2">
      <c r="A89" s="29" t="s">
        <v>9</v>
      </c>
      <c r="B89" s="5" t="s">
        <v>70</v>
      </c>
      <c r="C89" s="30">
        <v>500000</v>
      </c>
      <c r="D89" s="31">
        <v>500000</v>
      </c>
      <c r="E89" s="32">
        <v>0</v>
      </c>
      <c r="F89" s="32">
        <v>0</v>
      </c>
      <c r="G89" s="31">
        <v>499801.2</v>
      </c>
      <c r="H89" s="32">
        <v>0</v>
      </c>
      <c r="I89" s="32">
        <v>198.8</v>
      </c>
      <c r="J89" s="32" t="s">
        <v>303</v>
      </c>
      <c r="K89" s="79" t="s">
        <v>310</v>
      </c>
    </row>
    <row r="90" spans="1:11" ht="48" x14ac:dyDescent="0.2">
      <c r="A90" s="29" t="s">
        <v>9</v>
      </c>
      <c r="B90" s="5" t="s">
        <v>71</v>
      </c>
      <c r="C90" s="30">
        <v>5500000</v>
      </c>
      <c r="D90" s="31">
        <v>5500000</v>
      </c>
      <c r="E90" s="32">
        <v>0</v>
      </c>
      <c r="F90" s="32">
        <v>0</v>
      </c>
      <c r="G90" s="31">
        <v>5499750.8099999996</v>
      </c>
      <c r="H90" s="32">
        <v>0</v>
      </c>
      <c r="I90" s="32">
        <v>249.19</v>
      </c>
      <c r="J90" s="32" t="s">
        <v>303</v>
      </c>
      <c r="K90" s="79" t="s">
        <v>310</v>
      </c>
    </row>
    <row r="91" spans="1:11" ht="48" x14ac:dyDescent="0.2">
      <c r="A91" s="29" t="s">
        <v>9</v>
      </c>
      <c r="B91" s="5" t="s">
        <v>72</v>
      </c>
      <c r="C91" s="30">
        <v>7000000</v>
      </c>
      <c r="D91" s="31">
        <v>7000000</v>
      </c>
      <c r="E91" s="32">
        <v>0</v>
      </c>
      <c r="F91" s="32">
        <v>0</v>
      </c>
      <c r="G91" s="31">
        <v>7000000</v>
      </c>
      <c r="H91" s="32">
        <v>0</v>
      </c>
      <c r="I91" s="32">
        <v>0</v>
      </c>
      <c r="J91" s="32" t="s">
        <v>303</v>
      </c>
      <c r="K91" s="79" t="s">
        <v>310</v>
      </c>
    </row>
    <row r="92" spans="1:11" ht="48" x14ac:dyDescent="0.2">
      <c r="A92" s="29" t="s">
        <v>9</v>
      </c>
      <c r="B92" s="5" t="s">
        <v>73</v>
      </c>
      <c r="C92" s="30">
        <v>2200000</v>
      </c>
      <c r="D92" s="31">
        <v>2188293.7000000002</v>
      </c>
      <c r="E92" s="32">
        <v>0</v>
      </c>
      <c r="F92" s="31">
        <v>350000</v>
      </c>
      <c r="G92" s="31">
        <v>1838293.7</v>
      </c>
      <c r="H92" s="32">
        <v>0</v>
      </c>
      <c r="I92" s="32">
        <v>0</v>
      </c>
      <c r="J92" s="32" t="s">
        <v>303</v>
      </c>
      <c r="K92" s="79" t="s">
        <v>310</v>
      </c>
    </row>
    <row r="93" spans="1:11" ht="72" x14ac:dyDescent="0.2">
      <c r="A93" s="29" t="s">
        <v>9</v>
      </c>
      <c r="B93" s="5" t="s">
        <v>74</v>
      </c>
      <c r="C93" s="30">
        <v>1650000</v>
      </c>
      <c r="D93" s="31">
        <v>1650000</v>
      </c>
      <c r="E93" s="32">
        <v>0</v>
      </c>
      <c r="F93" s="32">
        <v>0</v>
      </c>
      <c r="G93" s="31">
        <v>1649999.74</v>
      </c>
      <c r="H93" s="32">
        <v>0</v>
      </c>
      <c r="I93" s="32">
        <v>0.26</v>
      </c>
      <c r="J93" s="32" t="s">
        <v>303</v>
      </c>
      <c r="K93" s="79" t="s">
        <v>310</v>
      </c>
    </row>
    <row r="94" spans="1:11" ht="48" x14ac:dyDescent="0.2">
      <c r="A94" s="29" t="s">
        <v>9</v>
      </c>
      <c r="B94" s="5" t="s">
        <v>75</v>
      </c>
      <c r="C94" s="30">
        <v>3000000</v>
      </c>
      <c r="D94" s="31">
        <v>3000000</v>
      </c>
      <c r="E94" s="32">
        <v>0</v>
      </c>
      <c r="F94" s="31">
        <v>195406.57</v>
      </c>
      <c r="G94" s="31">
        <v>2804593.43</v>
      </c>
      <c r="H94" s="32">
        <v>0</v>
      </c>
      <c r="I94" s="32">
        <v>0</v>
      </c>
      <c r="J94" s="32" t="s">
        <v>303</v>
      </c>
      <c r="K94" s="79" t="s">
        <v>310</v>
      </c>
    </row>
    <row r="95" spans="1:11" ht="48" x14ac:dyDescent="0.2">
      <c r="A95" s="29" t="s">
        <v>9</v>
      </c>
      <c r="B95" s="5" t="s">
        <v>76</v>
      </c>
      <c r="C95" s="30">
        <v>6000000</v>
      </c>
      <c r="D95" s="31">
        <v>5994591.3099999996</v>
      </c>
      <c r="E95" s="32">
        <v>0</v>
      </c>
      <c r="F95" s="31">
        <v>190000</v>
      </c>
      <c r="G95" s="31">
        <v>5804591.3099999996</v>
      </c>
      <c r="H95" s="32">
        <v>0</v>
      </c>
      <c r="I95" s="32">
        <v>0</v>
      </c>
      <c r="J95" s="32" t="s">
        <v>303</v>
      </c>
      <c r="K95" s="79" t="s">
        <v>310</v>
      </c>
    </row>
    <row r="96" spans="1:11" ht="48" x14ac:dyDescent="0.2">
      <c r="A96" s="29" t="s">
        <v>9</v>
      </c>
      <c r="B96" s="5" t="s">
        <v>77</v>
      </c>
      <c r="C96" s="30">
        <v>30000000</v>
      </c>
      <c r="D96" s="31">
        <v>29947671.550000001</v>
      </c>
      <c r="E96" s="32">
        <v>0</v>
      </c>
      <c r="F96" s="31">
        <v>4066110.72</v>
      </c>
      <c r="G96" s="31">
        <v>25768384.010000002</v>
      </c>
      <c r="H96" s="32">
        <v>0</v>
      </c>
      <c r="I96" s="31">
        <v>113176.82</v>
      </c>
      <c r="J96" s="32" t="s">
        <v>303</v>
      </c>
      <c r="K96" s="79" t="s">
        <v>310</v>
      </c>
    </row>
    <row r="97" spans="1:11" ht="48" x14ac:dyDescent="0.2">
      <c r="A97" s="29" t="s">
        <v>9</v>
      </c>
      <c r="B97" s="5" t="s">
        <v>78</v>
      </c>
      <c r="C97" s="30">
        <v>6000000</v>
      </c>
      <c r="D97" s="31">
        <v>5997116.25</v>
      </c>
      <c r="E97" s="32">
        <v>0</v>
      </c>
      <c r="F97" s="31">
        <v>5177000</v>
      </c>
      <c r="G97" s="31">
        <v>814706.35</v>
      </c>
      <c r="H97" s="32">
        <v>0</v>
      </c>
      <c r="I97" s="31">
        <v>5409.9</v>
      </c>
      <c r="J97" s="31" t="s">
        <v>312</v>
      </c>
      <c r="K97" s="79" t="s">
        <v>313</v>
      </c>
    </row>
    <row r="98" spans="1:11" ht="48" x14ac:dyDescent="0.2">
      <c r="A98" s="29" t="s">
        <v>9</v>
      </c>
      <c r="B98" s="5" t="s">
        <v>79</v>
      </c>
      <c r="C98" s="30">
        <v>24111100</v>
      </c>
      <c r="D98" s="31">
        <v>23208214.390000001</v>
      </c>
      <c r="E98" s="32">
        <v>0</v>
      </c>
      <c r="F98" s="31">
        <v>1302096.47</v>
      </c>
      <c r="G98" s="31">
        <v>21292835.23</v>
      </c>
      <c r="H98" s="32">
        <v>0</v>
      </c>
      <c r="I98" s="31">
        <v>613282.68999999994</v>
      </c>
      <c r="J98" s="32" t="s">
        <v>303</v>
      </c>
      <c r="K98" s="79" t="s">
        <v>308</v>
      </c>
    </row>
    <row r="99" spans="1:11" ht="48" x14ac:dyDescent="0.2">
      <c r="A99" s="29" t="s">
        <v>9</v>
      </c>
      <c r="B99" s="5" t="s">
        <v>80</v>
      </c>
      <c r="C99" s="30">
        <v>4034000</v>
      </c>
      <c r="D99" s="31">
        <v>4030000</v>
      </c>
      <c r="E99" s="32">
        <v>0</v>
      </c>
      <c r="F99" s="32">
        <v>0</v>
      </c>
      <c r="G99" s="31">
        <v>4030000</v>
      </c>
      <c r="H99" s="32">
        <v>0</v>
      </c>
      <c r="I99" s="32">
        <v>0</v>
      </c>
      <c r="J99" s="32" t="s">
        <v>314</v>
      </c>
      <c r="K99" s="79" t="s">
        <v>305</v>
      </c>
    </row>
    <row r="100" spans="1:11" ht="48" x14ac:dyDescent="0.2">
      <c r="A100" s="29" t="s">
        <v>9</v>
      </c>
      <c r="B100" s="5" t="s">
        <v>81</v>
      </c>
      <c r="C100" s="30">
        <v>8000000</v>
      </c>
      <c r="D100" s="31">
        <v>7990000</v>
      </c>
      <c r="E100" s="32">
        <v>0</v>
      </c>
      <c r="F100" s="32">
        <v>0</v>
      </c>
      <c r="G100" s="31">
        <v>7990000</v>
      </c>
      <c r="H100" s="32">
        <v>0</v>
      </c>
      <c r="I100" s="32">
        <v>0</v>
      </c>
      <c r="J100" s="32" t="s">
        <v>315</v>
      </c>
      <c r="K100" s="79" t="s">
        <v>305</v>
      </c>
    </row>
    <row r="101" spans="1:11" ht="48" x14ac:dyDescent="0.2">
      <c r="A101" s="29" t="s">
        <v>9</v>
      </c>
      <c r="B101" s="5" t="s">
        <v>82</v>
      </c>
      <c r="C101" s="30">
        <v>7800000</v>
      </c>
      <c r="D101" s="31">
        <v>7800000</v>
      </c>
      <c r="E101" s="32">
        <v>0</v>
      </c>
      <c r="F101" s="32">
        <v>0</v>
      </c>
      <c r="G101" s="31">
        <v>7774249</v>
      </c>
      <c r="H101" s="32">
        <v>0</v>
      </c>
      <c r="I101" s="31">
        <v>25751</v>
      </c>
      <c r="J101" s="32" t="s">
        <v>316</v>
      </c>
      <c r="K101" s="79" t="s">
        <v>305</v>
      </c>
    </row>
    <row r="102" spans="1:11" ht="48" x14ac:dyDescent="0.2">
      <c r="A102" s="29" t="s">
        <v>9</v>
      </c>
      <c r="B102" s="5" t="s">
        <v>83</v>
      </c>
      <c r="C102" s="30">
        <v>5300000</v>
      </c>
      <c r="D102" s="31">
        <v>4358041.96</v>
      </c>
      <c r="E102" s="32">
        <v>0</v>
      </c>
      <c r="F102" s="31">
        <v>2208041.96</v>
      </c>
      <c r="G102" s="31">
        <v>2150000</v>
      </c>
      <c r="H102" s="32">
        <v>0</v>
      </c>
      <c r="I102" s="32">
        <v>0</v>
      </c>
      <c r="J102" s="32" t="s">
        <v>317</v>
      </c>
      <c r="K102" s="33" t="s">
        <v>311</v>
      </c>
    </row>
    <row r="103" spans="1:11" ht="48" x14ac:dyDescent="0.2">
      <c r="A103" s="29" t="s">
        <v>9</v>
      </c>
      <c r="B103" s="5" t="s">
        <v>84</v>
      </c>
      <c r="C103" s="30">
        <v>7000000</v>
      </c>
      <c r="D103" s="31">
        <v>6660000</v>
      </c>
      <c r="E103" s="32">
        <v>0</v>
      </c>
      <c r="F103" s="32">
        <v>0</v>
      </c>
      <c r="G103" s="31">
        <v>6660000</v>
      </c>
      <c r="H103" s="32">
        <v>0</v>
      </c>
      <c r="I103" s="32">
        <v>0</v>
      </c>
      <c r="J103" s="32" t="s">
        <v>318</v>
      </c>
      <c r="K103" s="79" t="s">
        <v>305</v>
      </c>
    </row>
    <row r="104" spans="1:11" ht="48" x14ac:dyDescent="0.2">
      <c r="A104" s="29" t="s">
        <v>9</v>
      </c>
      <c r="B104" s="5" t="s">
        <v>85</v>
      </c>
      <c r="C104" s="30">
        <v>6000000</v>
      </c>
      <c r="D104" s="31">
        <v>5969995.0099999998</v>
      </c>
      <c r="E104" s="32">
        <v>0</v>
      </c>
      <c r="F104" s="32">
        <v>0</v>
      </c>
      <c r="G104" s="31">
        <v>5969995.0099999998</v>
      </c>
      <c r="H104" s="32">
        <v>0</v>
      </c>
      <c r="I104" s="32">
        <v>0</v>
      </c>
      <c r="J104" s="32" t="s">
        <v>319</v>
      </c>
      <c r="K104" s="79" t="s">
        <v>305</v>
      </c>
    </row>
    <row r="105" spans="1:11" ht="48" x14ac:dyDescent="0.2">
      <c r="A105" s="29" t="s">
        <v>9</v>
      </c>
      <c r="B105" s="5" t="s">
        <v>86</v>
      </c>
      <c r="C105" s="30">
        <v>1300000</v>
      </c>
      <c r="D105" s="31">
        <v>1294750</v>
      </c>
      <c r="E105" s="32">
        <v>0</v>
      </c>
      <c r="F105" s="32">
        <v>0</v>
      </c>
      <c r="G105" s="31">
        <v>1293785.76</v>
      </c>
      <c r="H105" s="32">
        <v>0</v>
      </c>
      <c r="I105" s="32">
        <v>964.24</v>
      </c>
      <c r="J105" s="32" t="s">
        <v>320</v>
      </c>
      <c r="K105" s="79" t="s">
        <v>305</v>
      </c>
    </row>
    <row r="106" spans="1:11" ht="48" x14ac:dyDescent="0.2">
      <c r="A106" s="29" t="s">
        <v>9</v>
      </c>
      <c r="B106" s="5" t="s">
        <v>87</v>
      </c>
      <c r="C106" s="30">
        <v>5000000</v>
      </c>
      <c r="D106" s="31">
        <v>5000000</v>
      </c>
      <c r="E106" s="32">
        <v>0</v>
      </c>
      <c r="F106" s="31">
        <v>3880000</v>
      </c>
      <c r="G106" s="31">
        <v>1119952</v>
      </c>
      <c r="H106" s="32">
        <v>0</v>
      </c>
      <c r="I106" s="32">
        <v>48</v>
      </c>
      <c r="J106" s="32" t="s">
        <v>304</v>
      </c>
      <c r="K106" s="33" t="s">
        <v>321</v>
      </c>
    </row>
    <row r="107" spans="1:11" ht="48" x14ac:dyDescent="0.2">
      <c r="A107" s="29" t="s">
        <v>9</v>
      </c>
      <c r="B107" s="5" t="s">
        <v>88</v>
      </c>
      <c r="C107" s="30">
        <v>7600000</v>
      </c>
      <c r="D107" s="31">
        <v>7600000</v>
      </c>
      <c r="E107" s="32">
        <v>0</v>
      </c>
      <c r="F107" s="32">
        <v>0</v>
      </c>
      <c r="G107" s="31">
        <v>7580000</v>
      </c>
      <c r="H107" s="32">
        <v>0</v>
      </c>
      <c r="I107" s="31">
        <v>20000</v>
      </c>
      <c r="J107" s="31" t="s">
        <v>322</v>
      </c>
      <c r="K107" s="79" t="s">
        <v>305</v>
      </c>
    </row>
    <row r="108" spans="1:11" ht="48" x14ac:dyDescent="0.2">
      <c r="A108" s="29" t="s">
        <v>9</v>
      </c>
      <c r="B108" s="5" t="s">
        <v>89</v>
      </c>
      <c r="C108" s="30">
        <v>12600000</v>
      </c>
      <c r="D108" s="31">
        <v>11024100</v>
      </c>
      <c r="E108" s="32">
        <v>0</v>
      </c>
      <c r="F108" s="31">
        <v>11010000</v>
      </c>
      <c r="G108" s="32">
        <v>0</v>
      </c>
      <c r="H108" s="32">
        <v>0</v>
      </c>
      <c r="I108" s="31">
        <v>14100</v>
      </c>
      <c r="J108" s="31" t="s">
        <v>378</v>
      </c>
      <c r="K108" s="33" t="s">
        <v>323</v>
      </c>
    </row>
    <row r="109" spans="1:11" ht="72" x14ac:dyDescent="0.2">
      <c r="A109" s="29" t="s">
        <v>9</v>
      </c>
      <c r="B109" s="5" t="s">
        <v>292</v>
      </c>
      <c r="C109" s="30"/>
      <c r="D109" s="31">
        <v>1356000</v>
      </c>
      <c r="E109" s="32">
        <v>0</v>
      </c>
      <c r="F109" s="32">
        <v>0</v>
      </c>
      <c r="G109" s="31">
        <v>1342000</v>
      </c>
      <c r="H109" s="32">
        <v>0</v>
      </c>
      <c r="I109" s="31">
        <v>14000</v>
      </c>
      <c r="J109" s="31" t="s">
        <v>324</v>
      </c>
      <c r="K109" s="33" t="s">
        <v>307</v>
      </c>
    </row>
    <row r="110" spans="1:11" ht="48" x14ac:dyDescent="0.2">
      <c r="A110" s="29" t="s">
        <v>9</v>
      </c>
      <c r="B110" s="5" t="s">
        <v>90</v>
      </c>
      <c r="C110" s="30"/>
      <c r="D110" s="31">
        <v>463700</v>
      </c>
      <c r="E110" s="32">
        <v>0</v>
      </c>
      <c r="F110" s="32">
        <v>0</v>
      </c>
      <c r="G110" s="31">
        <v>463700</v>
      </c>
      <c r="H110" s="32">
        <v>0</v>
      </c>
      <c r="I110" s="32">
        <v>0</v>
      </c>
      <c r="J110" s="31" t="s">
        <v>324</v>
      </c>
      <c r="K110" s="33" t="s">
        <v>307</v>
      </c>
    </row>
    <row r="111" spans="1:11" ht="24" x14ac:dyDescent="0.2">
      <c r="A111" s="29" t="s">
        <v>9</v>
      </c>
      <c r="B111" s="5" t="s">
        <v>91</v>
      </c>
      <c r="C111" s="30"/>
      <c r="D111" s="31">
        <v>497000</v>
      </c>
      <c r="E111" s="31">
        <v>497000</v>
      </c>
      <c r="F111" s="32">
        <v>0</v>
      </c>
      <c r="G111" s="32">
        <v>0</v>
      </c>
      <c r="H111" s="32">
        <v>0</v>
      </c>
      <c r="I111" s="32">
        <v>0</v>
      </c>
      <c r="J111" s="32"/>
      <c r="K111" s="33" t="s">
        <v>307</v>
      </c>
    </row>
    <row r="112" spans="1:11" ht="24" x14ac:dyDescent="0.2">
      <c r="A112" s="29" t="s">
        <v>9</v>
      </c>
      <c r="B112" s="5" t="s">
        <v>92</v>
      </c>
      <c r="C112" s="30"/>
      <c r="D112" s="31">
        <v>99000</v>
      </c>
      <c r="E112" s="31">
        <v>99000</v>
      </c>
      <c r="F112" s="32">
        <v>0</v>
      </c>
      <c r="G112" s="32">
        <v>0</v>
      </c>
      <c r="H112" s="32">
        <v>0</v>
      </c>
      <c r="I112" s="32">
        <v>0</v>
      </c>
      <c r="J112" s="32"/>
      <c r="K112" s="33" t="s">
        <v>307</v>
      </c>
    </row>
    <row r="113" spans="1:11" ht="24" x14ac:dyDescent="0.2">
      <c r="A113" s="29" t="s">
        <v>9</v>
      </c>
      <c r="B113" s="5" t="s">
        <v>93</v>
      </c>
      <c r="C113" s="30"/>
      <c r="D113" s="31">
        <v>1096900</v>
      </c>
      <c r="E113" s="31">
        <v>1096900</v>
      </c>
      <c r="F113" s="32">
        <v>0</v>
      </c>
      <c r="G113" s="32">
        <v>0</v>
      </c>
      <c r="H113" s="32">
        <v>0</v>
      </c>
      <c r="I113" s="32">
        <v>0</v>
      </c>
      <c r="J113" s="32"/>
      <c r="K113" s="33" t="s">
        <v>307</v>
      </c>
    </row>
    <row r="114" spans="1:11" ht="24" x14ac:dyDescent="0.2">
      <c r="A114" s="29" t="s">
        <v>9</v>
      </c>
      <c r="B114" s="5" t="s">
        <v>94</v>
      </c>
      <c r="C114" s="30"/>
      <c r="D114" s="31">
        <v>380000</v>
      </c>
      <c r="E114" s="32">
        <v>0</v>
      </c>
      <c r="F114" s="31">
        <v>380000</v>
      </c>
      <c r="G114" s="32">
        <v>0</v>
      </c>
      <c r="H114" s="32">
        <v>0</v>
      </c>
      <c r="I114" s="32">
        <v>0</v>
      </c>
      <c r="J114" s="32"/>
      <c r="K114" s="33" t="s">
        <v>307</v>
      </c>
    </row>
    <row r="115" spans="1:11" ht="48" x14ac:dyDescent="0.2">
      <c r="A115" s="29" t="s">
        <v>9</v>
      </c>
      <c r="B115" s="5" t="s">
        <v>95</v>
      </c>
      <c r="C115" s="30">
        <v>94575000</v>
      </c>
      <c r="D115" s="31">
        <v>83070050</v>
      </c>
      <c r="E115" s="32">
        <v>0</v>
      </c>
      <c r="F115" s="32">
        <v>0</v>
      </c>
      <c r="G115" s="31">
        <v>83070000</v>
      </c>
      <c r="H115" s="32">
        <v>0</v>
      </c>
      <c r="I115" s="32">
        <v>50</v>
      </c>
      <c r="J115" s="32" t="s">
        <v>303</v>
      </c>
      <c r="K115" s="79" t="s">
        <v>305</v>
      </c>
    </row>
    <row r="116" spans="1:11" ht="48" x14ac:dyDescent="0.2">
      <c r="A116" s="29" t="s">
        <v>9</v>
      </c>
      <c r="B116" s="5" t="s">
        <v>96</v>
      </c>
      <c r="C116" s="30">
        <v>134364500</v>
      </c>
      <c r="D116" s="31">
        <v>145869450</v>
      </c>
      <c r="E116" s="32">
        <v>0</v>
      </c>
      <c r="F116" s="32">
        <v>0</v>
      </c>
      <c r="G116" s="31">
        <v>145869450</v>
      </c>
      <c r="H116" s="32">
        <v>0</v>
      </c>
      <c r="I116" s="32">
        <v>0</v>
      </c>
      <c r="J116" s="32" t="s">
        <v>303</v>
      </c>
      <c r="K116" s="79" t="s">
        <v>325</v>
      </c>
    </row>
    <row r="117" spans="1:11" ht="48" x14ac:dyDescent="0.2">
      <c r="A117" s="29" t="s">
        <v>9</v>
      </c>
      <c r="B117" s="5" t="s">
        <v>97</v>
      </c>
      <c r="C117" s="30">
        <v>19500000</v>
      </c>
      <c r="D117" s="31">
        <v>19500000</v>
      </c>
      <c r="E117" s="31">
        <v>331860.5</v>
      </c>
      <c r="F117" s="31">
        <v>577976</v>
      </c>
      <c r="G117" s="31">
        <v>18590129.699999999</v>
      </c>
      <c r="H117" s="32">
        <v>0</v>
      </c>
      <c r="I117" s="32">
        <v>33.799999999999997</v>
      </c>
      <c r="J117" s="32" t="s">
        <v>303</v>
      </c>
      <c r="K117" s="79" t="s">
        <v>305</v>
      </c>
    </row>
    <row r="118" spans="1:11" ht="48" x14ac:dyDescent="0.2">
      <c r="A118" s="29" t="s">
        <v>9</v>
      </c>
      <c r="B118" s="5" t="s">
        <v>98</v>
      </c>
      <c r="C118" s="30">
        <v>20000000</v>
      </c>
      <c r="D118" s="31">
        <v>20000000</v>
      </c>
      <c r="E118" s="32">
        <v>0</v>
      </c>
      <c r="F118" s="31">
        <v>10970000</v>
      </c>
      <c r="G118" s="31">
        <v>8980000</v>
      </c>
      <c r="H118" s="32">
        <v>0</v>
      </c>
      <c r="I118" s="31">
        <v>50000</v>
      </c>
      <c r="J118" s="31" t="s">
        <v>326</v>
      </c>
      <c r="K118" s="33" t="s">
        <v>327</v>
      </c>
    </row>
    <row r="119" spans="1:11" ht="48" x14ac:dyDescent="0.2">
      <c r="A119" s="29" t="s">
        <v>9</v>
      </c>
      <c r="B119" s="5" t="s">
        <v>99</v>
      </c>
      <c r="C119" s="30">
        <v>25000000</v>
      </c>
      <c r="D119" s="31">
        <v>25000000</v>
      </c>
      <c r="E119" s="32">
        <v>0</v>
      </c>
      <c r="F119" s="31">
        <v>10400000</v>
      </c>
      <c r="G119" s="31">
        <v>14600000</v>
      </c>
      <c r="H119" s="32">
        <v>0</v>
      </c>
      <c r="I119" s="32">
        <v>0</v>
      </c>
      <c r="J119" s="32"/>
      <c r="K119" s="33" t="s">
        <v>311</v>
      </c>
    </row>
    <row r="120" spans="1:11" ht="48" x14ac:dyDescent="0.2">
      <c r="A120" s="29" t="s">
        <v>9</v>
      </c>
      <c r="B120" s="5" t="s">
        <v>100</v>
      </c>
      <c r="C120" s="30">
        <v>31000000</v>
      </c>
      <c r="D120" s="31">
        <v>30850000</v>
      </c>
      <c r="E120" s="32">
        <v>0</v>
      </c>
      <c r="F120" s="31">
        <v>25150000</v>
      </c>
      <c r="G120" s="31">
        <v>5699996.5499999998</v>
      </c>
      <c r="H120" s="32">
        <v>0</v>
      </c>
      <c r="I120" s="32">
        <v>3.45</v>
      </c>
      <c r="J120" s="31" t="s">
        <v>328</v>
      </c>
      <c r="K120" s="33" t="s">
        <v>329</v>
      </c>
    </row>
    <row r="121" spans="1:11" ht="48" x14ac:dyDescent="0.2">
      <c r="A121" s="29" t="s">
        <v>9</v>
      </c>
      <c r="B121" s="5" t="s">
        <v>101</v>
      </c>
      <c r="C121" s="30">
        <v>25000000</v>
      </c>
      <c r="D121" s="31">
        <v>24410000</v>
      </c>
      <c r="E121" s="32">
        <v>0</v>
      </c>
      <c r="F121" s="31">
        <v>20527500</v>
      </c>
      <c r="G121" s="31">
        <v>3880096.09</v>
      </c>
      <c r="H121" s="32">
        <v>0</v>
      </c>
      <c r="I121" s="31">
        <v>2403.91</v>
      </c>
      <c r="J121" s="31" t="s">
        <v>330</v>
      </c>
      <c r="K121" s="33" t="s">
        <v>329</v>
      </c>
    </row>
    <row r="122" spans="1:11" ht="48" x14ac:dyDescent="0.2">
      <c r="A122" s="29" t="s">
        <v>9</v>
      </c>
      <c r="B122" s="5" t="s">
        <v>102</v>
      </c>
      <c r="C122" s="30">
        <v>70000000</v>
      </c>
      <c r="D122" s="31">
        <v>67851140</v>
      </c>
      <c r="E122" s="32" t="s">
        <v>365</v>
      </c>
      <c r="F122" s="31">
        <v>16875000</v>
      </c>
      <c r="G122" s="31">
        <v>50976140</v>
      </c>
      <c r="H122" s="32">
        <v>0</v>
      </c>
      <c r="I122" s="32">
        <v>0</v>
      </c>
      <c r="J122" s="32" t="s">
        <v>331</v>
      </c>
      <c r="K122" s="33" t="s">
        <v>311</v>
      </c>
    </row>
    <row r="123" spans="1:11" ht="48" x14ac:dyDescent="0.2">
      <c r="A123" s="29" t="s">
        <v>9</v>
      </c>
      <c r="B123" s="5" t="s">
        <v>103</v>
      </c>
      <c r="C123" s="30">
        <v>17729400</v>
      </c>
      <c r="D123" s="31">
        <v>17729400</v>
      </c>
      <c r="E123" s="32">
        <v>0</v>
      </c>
      <c r="F123" s="31">
        <v>7350000</v>
      </c>
      <c r="G123" s="31">
        <v>10309677</v>
      </c>
      <c r="H123" s="32">
        <v>0</v>
      </c>
      <c r="I123" s="31">
        <v>69723</v>
      </c>
      <c r="J123" s="31" t="s">
        <v>332</v>
      </c>
      <c r="K123" s="33" t="s">
        <v>321</v>
      </c>
    </row>
    <row r="124" spans="1:11" ht="48" x14ac:dyDescent="0.2">
      <c r="A124" s="29" t="s">
        <v>9</v>
      </c>
      <c r="B124" s="5" t="s">
        <v>104</v>
      </c>
      <c r="C124" s="30">
        <v>20000000</v>
      </c>
      <c r="D124" s="31">
        <v>20000000</v>
      </c>
      <c r="E124" s="32">
        <v>0</v>
      </c>
      <c r="F124" s="31">
        <v>17400000</v>
      </c>
      <c r="G124" s="31">
        <v>2500000</v>
      </c>
      <c r="H124" s="32">
        <v>0</v>
      </c>
      <c r="I124" s="31">
        <v>100000</v>
      </c>
      <c r="J124" s="31" t="s">
        <v>333</v>
      </c>
      <c r="K124" s="33" t="s">
        <v>329</v>
      </c>
    </row>
    <row r="125" spans="1:11" ht="48" x14ac:dyDescent="0.2">
      <c r="A125" s="29" t="s">
        <v>9</v>
      </c>
      <c r="B125" s="5" t="s">
        <v>105</v>
      </c>
      <c r="C125" s="30">
        <v>15000000</v>
      </c>
      <c r="D125" s="31">
        <v>14995000</v>
      </c>
      <c r="E125" s="32">
        <v>0</v>
      </c>
      <c r="F125" s="31">
        <v>6087900</v>
      </c>
      <c r="G125" s="31">
        <v>8907100</v>
      </c>
      <c r="H125" s="32">
        <v>0</v>
      </c>
      <c r="I125" s="32">
        <v>0</v>
      </c>
      <c r="J125" s="32" t="s">
        <v>334</v>
      </c>
      <c r="K125" s="33" t="s">
        <v>321</v>
      </c>
    </row>
    <row r="126" spans="1:11" ht="48" x14ac:dyDescent="0.2">
      <c r="A126" s="29" t="s">
        <v>9</v>
      </c>
      <c r="B126" s="5" t="s">
        <v>106</v>
      </c>
      <c r="C126" s="30">
        <v>12800000</v>
      </c>
      <c r="D126" s="31">
        <v>12689992.24</v>
      </c>
      <c r="E126" s="32">
        <v>0</v>
      </c>
      <c r="F126" s="31">
        <v>6295000</v>
      </c>
      <c r="G126" s="31">
        <v>6394992.2400000002</v>
      </c>
      <c r="H126" s="32">
        <v>0</v>
      </c>
      <c r="I126" s="32">
        <v>0</v>
      </c>
      <c r="J126" s="32" t="s">
        <v>335</v>
      </c>
      <c r="K126" s="33" t="s">
        <v>336</v>
      </c>
    </row>
    <row r="127" spans="1:11" ht="48" x14ac:dyDescent="0.2">
      <c r="A127" s="29" t="s">
        <v>9</v>
      </c>
      <c r="B127" s="5" t="s">
        <v>107</v>
      </c>
      <c r="C127" s="30">
        <v>12200000</v>
      </c>
      <c r="D127" s="31">
        <v>12105800</v>
      </c>
      <c r="E127" s="32">
        <v>0</v>
      </c>
      <c r="F127" s="32">
        <v>0</v>
      </c>
      <c r="G127" s="31">
        <v>12105800</v>
      </c>
      <c r="H127" s="32">
        <v>0</v>
      </c>
      <c r="I127" s="32">
        <v>0</v>
      </c>
      <c r="J127" s="32" t="s">
        <v>337</v>
      </c>
      <c r="K127" s="33" t="s">
        <v>305</v>
      </c>
    </row>
    <row r="128" spans="1:11" ht="48" x14ac:dyDescent="0.2">
      <c r="A128" s="29" t="s">
        <v>9</v>
      </c>
      <c r="B128" s="5" t="s">
        <v>108</v>
      </c>
      <c r="C128" s="30">
        <v>25000000</v>
      </c>
      <c r="D128" s="31">
        <v>24960000</v>
      </c>
      <c r="E128" s="32">
        <v>0</v>
      </c>
      <c r="F128" s="32">
        <v>0</v>
      </c>
      <c r="G128" s="31">
        <v>24959999.100000001</v>
      </c>
      <c r="H128" s="32">
        <v>0</v>
      </c>
      <c r="I128" s="32">
        <v>0.9</v>
      </c>
      <c r="J128" s="32" t="s">
        <v>338</v>
      </c>
      <c r="K128" s="33" t="s">
        <v>305</v>
      </c>
    </row>
    <row r="129" spans="1:11" ht="48" x14ac:dyDescent="0.2">
      <c r="A129" s="29" t="s">
        <v>9</v>
      </c>
      <c r="B129" s="5" t="s">
        <v>109</v>
      </c>
      <c r="C129" s="30">
        <v>25804400</v>
      </c>
      <c r="D129" s="31">
        <v>25577200</v>
      </c>
      <c r="E129" s="32">
        <v>0</v>
      </c>
      <c r="F129" s="32">
        <v>0</v>
      </c>
      <c r="G129" s="31">
        <v>25577000</v>
      </c>
      <c r="H129" s="32">
        <v>0</v>
      </c>
      <c r="I129" s="32">
        <v>200</v>
      </c>
      <c r="J129" s="32" t="s">
        <v>339</v>
      </c>
      <c r="K129" s="33" t="s">
        <v>305</v>
      </c>
    </row>
    <row r="130" spans="1:11" ht="48" x14ac:dyDescent="0.2">
      <c r="A130" s="29" t="s">
        <v>9</v>
      </c>
      <c r="B130" s="5" t="s">
        <v>110</v>
      </c>
      <c r="C130" s="30">
        <v>30000000</v>
      </c>
      <c r="D130" s="31">
        <v>24970000</v>
      </c>
      <c r="E130" s="32">
        <v>0</v>
      </c>
      <c r="F130" s="31">
        <v>24884602.600000001</v>
      </c>
      <c r="G130" s="31">
        <v>85397.4</v>
      </c>
      <c r="H130" s="32">
        <v>0</v>
      </c>
      <c r="I130" s="32">
        <v>0</v>
      </c>
      <c r="J130" s="32" t="s">
        <v>340</v>
      </c>
      <c r="K130" s="33" t="s">
        <v>313</v>
      </c>
    </row>
    <row r="131" spans="1:11" ht="72" x14ac:dyDescent="0.2">
      <c r="A131" s="29" t="s">
        <v>9</v>
      </c>
      <c r="B131" s="5" t="s">
        <v>111</v>
      </c>
      <c r="C131" s="30">
        <v>16500000</v>
      </c>
      <c r="D131" s="31">
        <v>16181697.449999999</v>
      </c>
      <c r="E131" s="32">
        <v>0</v>
      </c>
      <c r="F131" s="31">
        <v>3136339.49</v>
      </c>
      <c r="G131" s="31">
        <v>13045357.4</v>
      </c>
      <c r="H131" s="32">
        <v>0</v>
      </c>
      <c r="I131" s="32">
        <v>0.56000000000000005</v>
      </c>
      <c r="J131" s="32" t="s">
        <v>341</v>
      </c>
      <c r="K131" s="33" t="s">
        <v>342</v>
      </c>
    </row>
    <row r="132" spans="1:11" ht="48" x14ac:dyDescent="0.2">
      <c r="A132" s="29" t="s">
        <v>9</v>
      </c>
      <c r="B132" s="5" t="s">
        <v>112</v>
      </c>
      <c r="C132" s="30">
        <v>30000000</v>
      </c>
      <c r="D132" s="31">
        <v>29870000</v>
      </c>
      <c r="E132" s="32">
        <v>0</v>
      </c>
      <c r="F132" s="31">
        <v>20552000</v>
      </c>
      <c r="G132" s="31">
        <v>9307998.8300000001</v>
      </c>
      <c r="H132" s="32">
        <v>0</v>
      </c>
      <c r="I132" s="31">
        <v>10001.17</v>
      </c>
      <c r="J132" s="31" t="s">
        <v>343</v>
      </c>
      <c r="K132" s="33" t="s">
        <v>329</v>
      </c>
    </row>
    <row r="133" spans="1:11" ht="72" x14ac:dyDescent="0.2">
      <c r="A133" s="29" t="s">
        <v>9</v>
      </c>
      <c r="B133" s="5" t="s">
        <v>113</v>
      </c>
      <c r="C133" s="30">
        <v>26500000</v>
      </c>
      <c r="D133" s="31">
        <v>26340000</v>
      </c>
      <c r="E133" s="32">
        <v>0</v>
      </c>
      <c r="F133" s="31">
        <v>24567000</v>
      </c>
      <c r="G133" s="31">
        <v>1763000</v>
      </c>
      <c r="H133" s="32">
        <v>0</v>
      </c>
      <c r="I133" s="31">
        <v>10000</v>
      </c>
      <c r="J133" s="31" t="s">
        <v>344</v>
      </c>
      <c r="K133" s="33" t="s">
        <v>313</v>
      </c>
    </row>
    <row r="134" spans="1:11" ht="48" x14ac:dyDescent="0.2">
      <c r="A134" s="29" t="s">
        <v>9</v>
      </c>
      <c r="B134" s="5" t="s">
        <v>114</v>
      </c>
      <c r="C134" s="30">
        <v>82400000</v>
      </c>
      <c r="D134" s="31">
        <v>77544345</v>
      </c>
      <c r="E134" s="32">
        <v>0</v>
      </c>
      <c r="F134" s="31">
        <v>73378085.5</v>
      </c>
      <c r="G134" s="31">
        <v>3862004.5</v>
      </c>
      <c r="H134" s="32">
        <v>0</v>
      </c>
      <c r="I134" s="31">
        <v>304255</v>
      </c>
      <c r="J134" s="31" t="s">
        <v>377</v>
      </c>
      <c r="K134" s="33" t="s">
        <v>323</v>
      </c>
    </row>
    <row r="135" spans="1:11" ht="48" x14ac:dyDescent="0.2">
      <c r="A135" s="29" t="s">
        <v>9</v>
      </c>
      <c r="B135" s="5" t="s">
        <v>115</v>
      </c>
      <c r="C135" s="30">
        <v>60000000</v>
      </c>
      <c r="D135" s="31">
        <v>59280000</v>
      </c>
      <c r="E135" s="32">
        <v>0</v>
      </c>
      <c r="F135" s="31">
        <v>59280000</v>
      </c>
      <c r="G135" s="32">
        <v>0</v>
      </c>
      <c r="H135" s="32">
        <v>0</v>
      </c>
      <c r="I135" s="32">
        <v>0</v>
      </c>
      <c r="J135" s="32" t="s">
        <v>379</v>
      </c>
      <c r="K135" s="33" t="s">
        <v>345</v>
      </c>
    </row>
    <row r="136" spans="1:11" ht="24" x14ac:dyDescent="0.2">
      <c r="A136" s="29"/>
      <c r="B136" s="6" t="s">
        <v>299</v>
      </c>
      <c r="C136" s="60"/>
      <c r="D136" s="61"/>
      <c r="E136" s="62"/>
      <c r="F136" s="61"/>
      <c r="G136" s="62"/>
      <c r="H136" s="62"/>
      <c r="I136" s="62"/>
      <c r="J136" s="62"/>
      <c r="K136" s="63"/>
    </row>
    <row r="137" spans="1:11" ht="48" x14ac:dyDescent="0.2">
      <c r="A137" s="64" t="s">
        <v>9</v>
      </c>
      <c r="B137" s="9" t="s">
        <v>116</v>
      </c>
      <c r="C137" s="56">
        <v>254775800</v>
      </c>
      <c r="D137" s="57">
        <v>244708100</v>
      </c>
      <c r="E137" s="58">
        <v>0</v>
      </c>
      <c r="F137" s="58">
        <v>0</v>
      </c>
      <c r="G137" s="57">
        <v>244708100</v>
      </c>
      <c r="H137" s="58">
        <v>0</v>
      </c>
      <c r="I137" s="58">
        <v>0</v>
      </c>
      <c r="J137" s="58" t="s">
        <v>303</v>
      </c>
      <c r="K137" s="59" t="s">
        <v>305</v>
      </c>
    </row>
    <row r="138" spans="1:11" ht="24" x14ac:dyDescent="0.2">
      <c r="A138" s="29"/>
      <c r="B138" s="6" t="s">
        <v>298</v>
      </c>
      <c r="C138" s="34"/>
      <c r="D138" s="35"/>
      <c r="E138" s="36"/>
      <c r="F138" s="36"/>
      <c r="G138" s="36"/>
      <c r="H138" s="36"/>
      <c r="I138" s="35"/>
      <c r="J138" s="35"/>
      <c r="K138" s="37"/>
    </row>
    <row r="139" spans="1:11" ht="216" x14ac:dyDescent="0.2">
      <c r="A139" s="29" t="s">
        <v>9</v>
      </c>
      <c r="B139" s="5" t="s">
        <v>117</v>
      </c>
      <c r="C139" s="30">
        <v>45000000</v>
      </c>
      <c r="D139" s="31">
        <v>40437903.200000003</v>
      </c>
      <c r="E139" s="32">
        <v>0</v>
      </c>
      <c r="F139" s="31">
        <v>33485100</v>
      </c>
      <c r="G139" s="31">
        <v>6929738.2000000002</v>
      </c>
      <c r="H139" s="32">
        <v>0</v>
      </c>
      <c r="I139" s="31">
        <v>23065</v>
      </c>
      <c r="J139" s="58" t="s">
        <v>303</v>
      </c>
      <c r="K139" s="38" t="s">
        <v>346</v>
      </c>
    </row>
    <row r="140" spans="1:11" ht="48" x14ac:dyDescent="0.2">
      <c r="A140" s="29" t="s">
        <v>9</v>
      </c>
      <c r="B140" s="5" t="s">
        <v>118</v>
      </c>
      <c r="C140" s="30">
        <v>8600000</v>
      </c>
      <c r="D140" s="31">
        <v>8502756.8499999996</v>
      </c>
      <c r="E140" s="32">
        <v>0</v>
      </c>
      <c r="F140" s="31">
        <v>428000</v>
      </c>
      <c r="G140" s="31">
        <v>6677271.6200000001</v>
      </c>
      <c r="H140" s="32">
        <v>0</v>
      </c>
      <c r="I140" s="31">
        <v>1397485.23</v>
      </c>
      <c r="J140" s="58" t="s">
        <v>303</v>
      </c>
      <c r="K140" s="33" t="s">
        <v>305</v>
      </c>
    </row>
    <row r="141" spans="1:11" ht="168" x14ac:dyDescent="0.2">
      <c r="A141" s="29" t="s">
        <v>9</v>
      </c>
      <c r="B141" s="5" t="s">
        <v>119</v>
      </c>
      <c r="C141" s="30">
        <v>900000</v>
      </c>
      <c r="D141" s="31">
        <v>900000</v>
      </c>
      <c r="E141" s="31">
        <v>333920</v>
      </c>
      <c r="F141" s="31">
        <v>150000</v>
      </c>
      <c r="G141" s="31">
        <v>416077</v>
      </c>
      <c r="H141" s="32">
        <v>0</v>
      </c>
      <c r="I141" s="32">
        <v>3</v>
      </c>
      <c r="J141" s="58" t="s">
        <v>303</v>
      </c>
      <c r="K141" s="38" t="s">
        <v>347</v>
      </c>
    </row>
    <row r="142" spans="1:11" ht="27.75" x14ac:dyDescent="0.2">
      <c r="A142" s="65"/>
      <c r="B142" s="2" t="s">
        <v>275</v>
      </c>
      <c r="C142" s="39">
        <f>C143+C147</f>
        <v>138799900</v>
      </c>
      <c r="D142" s="39">
        <f t="shared" ref="D142:I142" si="20">D143+D147</f>
        <v>137936400</v>
      </c>
      <c r="E142" s="39">
        <f t="shared" si="20"/>
        <v>9022945.7800000012</v>
      </c>
      <c r="F142" s="39">
        <f t="shared" si="20"/>
        <v>39938229.280000001</v>
      </c>
      <c r="G142" s="39">
        <f t="shared" si="20"/>
        <v>86281896.140000015</v>
      </c>
      <c r="H142" s="39">
        <f t="shared" si="20"/>
        <v>0</v>
      </c>
      <c r="I142" s="39">
        <f t="shared" si="20"/>
        <v>2693328.8</v>
      </c>
      <c r="J142" s="19"/>
      <c r="K142" s="40"/>
    </row>
    <row r="143" spans="1:11" ht="27.75" x14ac:dyDescent="0.2">
      <c r="A143" s="65"/>
      <c r="B143" s="3" t="s">
        <v>276</v>
      </c>
      <c r="C143" s="41">
        <f>C144</f>
        <v>5000000</v>
      </c>
      <c r="D143" s="41">
        <f t="shared" ref="D143:I143" si="21">D144</f>
        <v>5000000</v>
      </c>
      <c r="E143" s="41">
        <f t="shared" si="21"/>
        <v>0</v>
      </c>
      <c r="F143" s="41">
        <f t="shared" si="21"/>
        <v>0</v>
      </c>
      <c r="G143" s="41">
        <f t="shared" si="21"/>
        <v>4682609</v>
      </c>
      <c r="H143" s="41">
        <f t="shared" si="21"/>
        <v>0</v>
      </c>
      <c r="I143" s="41">
        <f t="shared" si="21"/>
        <v>317391</v>
      </c>
      <c r="J143" s="22"/>
      <c r="K143" s="42"/>
    </row>
    <row r="144" spans="1:11" ht="27.75" x14ac:dyDescent="0.2">
      <c r="A144" s="49"/>
      <c r="B144" s="4" t="s">
        <v>277</v>
      </c>
      <c r="C144" s="44">
        <f>C146</f>
        <v>5000000</v>
      </c>
      <c r="D144" s="27">
        <f>SUM(D146)</f>
        <v>5000000</v>
      </c>
      <c r="E144" s="27">
        <f t="shared" ref="E144:I144" si="22">SUM(E146)</f>
        <v>0</v>
      </c>
      <c r="F144" s="27">
        <f t="shared" si="22"/>
        <v>0</v>
      </c>
      <c r="G144" s="27">
        <f t="shared" si="22"/>
        <v>4682609</v>
      </c>
      <c r="H144" s="27">
        <f t="shared" si="22"/>
        <v>0</v>
      </c>
      <c r="I144" s="27">
        <f t="shared" si="22"/>
        <v>317391</v>
      </c>
      <c r="J144" s="27"/>
      <c r="K144" s="66"/>
    </row>
    <row r="145" spans="1:13" ht="24" x14ac:dyDescent="0.2">
      <c r="A145" s="29"/>
      <c r="B145" s="6" t="s">
        <v>298</v>
      </c>
      <c r="C145" s="34"/>
      <c r="D145" s="35"/>
      <c r="E145" s="36"/>
      <c r="F145" s="36"/>
      <c r="G145" s="36"/>
      <c r="H145" s="36"/>
      <c r="I145" s="35"/>
      <c r="J145" s="35"/>
      <c r="K145" s="37"/>
    </row>
    <row r="146" spans="1:13" ht="408" x14ac:dyDescent="0.2">
      <c r="A146" s="29" t="s">
        <v>9</v>
      </c>
      <c r="B146" s="5" t="s">
        <v>120</v>
      </c>
      <c r="C146" s="30">
        <v>5000000</v>
      </c>
      <c r="D146" s="31">
        <v>5000000</v>
      </c>
      <c r="E146" s="32">
        <v>0</v>
      </c>
      <c r="F146" s="32">
        <v>0</v>
      </c>
      <c r="G146" s="31">
        <v>4682609</v>
      </c>
      <c r="H146" s="32">
        <v>0</v>
      </c>
      <c r="I146" s="31">
        <v>317391</v>
      </c>
      <c r="J146" s="58" t="s">
        <v>303</v>
      </c>
      <c r="K146" s="38" t="s">
        <v>373</v>
      </c>
      <c r="M146" s="67"/>
    </row>
    <row r="147" spans="1:13" ht="27.75" x14ac:dyDescent="0.2">
      <c r="A147" s="68"/>
      <c r="B147" s="3" t="s">
        <v>278</v>
      </c>
      <c r="C147" s="41">
        <f>C148</f>
        <v>133799900</v>
      </c>
      <c r="D147" s="23">
        <f>D148</f>
        <v>132936400</v>
      </c>
      <c r="E147" s="23">
        <f t="shared" ref="E147:I147" si="23">E148</f>
        <v>9022945.7800000012</v>
      </c>
      <c r="F147" s="23">
        <f t="shared" si="23"/>
        <v>39938229.280000001</v>
      </c>
      <c r="G147" s="23">
        <f t="shared" si="23"/>
        <v>81599287.140000015</v>
      </c>
      <c r="H147" s="23">
        <f t="shared" si="23"/>
        <v>0</v>
      </c>
      <c r="I147" s="23">
        <f t="shared" si="23"/>
        <v>2375937.7999999998</v>
      </c>
      <c r="J147" s="23"/>
      <c r="K147" s="42"/>
    </row>
    <row r="148" spans="1:13" ht="27.75" x14ac:dyDescent="0.2">
      <c r="A148" s="49"/>
      <c r="B148" s="4" t="s">
        <v>279</v>
      </c>
      <c r="C148" s="27">
        <f>SUM(C149:C173)</f>
        <v>133799900</v>
      </c>
      <c r="D148" s="27">
        <f>SUM(D149:D173)</f>
        <v>132936400</v>
      </c>
      <c r="E148" s="27">
        <f t="shared" ref="E148:I148" si="24">SUM(E149:E173)</f>
        <v>9022945.7800000012</v>
      </c>
      <c r="F148" s="27">
        <f t="shared" si="24"/>
        <v>39938229.280000001</v>
      </c>
      <c r="G148" s="27">
        <f t="shared" si="24"/>
        <v>81599287.140000015</v>
      </c>
      <c r="H148" s="27">
        <f t="shared" si="24"/>
        <v>0</v>
      </c>
      <c r="I148" s="27">
        <f t="shared" si="24"/>
        <v>2375937.7999999998</v>
      </c>
      <c r="J148" s="27"/>
      <c r="K148" s="28"/>
    </row>
    <row r="149" spans="1:13" ht="24" x14ac:dyDescent="0.2">
      <c r="A149" s="29" t="s">
        <v>9</v>
      </c>
      <c r="B149" s="5" t="s">
        <v>302</v>
      </c>
      <c r="C149" s="30"/>
      <c r="D149" s="31">
        <v>2133409.4</v>
      </c>
      <c r="E149" s="31">
        <v>1318814.55</v>
      </c>
      <c r="F149" s="32">
        <v>0</v>
      </c>
      <c r="G149" s="32">
        <v>0</v>
      </c>
      <c r="H149" s="32">
        <v>0</v>
      </c>
      <c r="I149" s="31">
        <v>814594.85</v>
      </c>
      <c r="J149" s="31"/>
      <c r="K149" s="33" t="s">
        <v>307</v>
      </c>
    </row>
    <row r="150" spans="1:13" ht="48" x14ac:dyDescent="0.2">
      <c r="A150" s="29" t="s">
        <v>9</v>
      </c>
      <c r="B150" s="5" t="s">
        <v>121</v>
      </c>
      <c r="C150" s="30"/>
      <c r="D150" s="31">
        <v>108800</v>
      </c>
      <c r="E150" s="32">
        <v>0</v>
      </c>
      <c r="F150" s="32">
        <v>0</v>
      </c>
      <c r="G150" s="31">
        <v>108000</v>
      </c>
      <c r="H150" s="32">
        <v>0</v>
      </c>
      <c r="I150" s="32">
        <v>800</v>
      </c>
      <c r="J150" s="32"/>
      <c r="K150" s="33" t="s">
        <v>307</v>
      </c>
    </row>
    <row r="151" spans="1:13" ht="24" x14ac:dyDescent="0.2">
      <c r="A151" s="29" t="s">
        <v>9</v>
      </c>
      <c r="B151" s="5" t="s">
        <v>122</v>
      </c>
      <c r="C151" s="30"/>
      <c r="D151" s="31">
        <v>4700</v>
      </c>
      <c r="E151" s="32">
        <v>0</v>
      </c>
      <c r="F151" s="32">
        <v>0</v>
      </c>
      <c r="G151" s="31">
        <v>4700</v>
      </c>
      <c r="H151" s="32">
        <v>0</v>
      </c>
      <c r="I151" s="32">
        <v>0</v>
      </c>
      <c r="J151" s="32"/>
      <c r="K151" s="33" t="s">
        <v>307</v>
      </c>
    </row>
    <row r="152" spans="1:13" ht="48" x14ac:dyDescent="0.2">
      <c r="A152" s="29" t="s">
        <v>9</v>
      </c>
      <c r="B152" s="5" t="s">
        <v>290</v>
      </c>
      <c r="C152" s="30"/>
      <c r="D152" s="31">
        <v>493500</v>
      </c>
      <c r="E152" s="32">
        <v>0</v>
      </c>
      <c r="F152" s="32">
        <v>0</v>
      </c>
      <c r="G152" s="31">
        <v>493500</v>
      </c>
      <c r="H152" s="32">
        <v>0</v>
      </c>
      <c r="I152" s="32">
        <v>0</v>
      </c>
      <c r="J152" s="32"/>
      <c r="K152" s="33" t="s">
        <v>307</v>
      </c>
    </row>
    <row r="153" spans="1:13" ht="24" x14ac:dyDescent="0.2">
      <c r="A153" s="29" t="s">
        <v>9</v>
      </c>
      <c r="B153" s="5" t="s">
        <v>123</v>
      </c>
      <c r="C153" s="30"/>
      <c r="D153" s="31">
        <v>33000</v>
      </c>
      <c r="E153" s="32">
        <v>0</v>
      </c>
      <c r="F153" s="32">
        <v>0</v>
      </c>
      <c r="G153" s="31">
        <v>33000</v>
      </c>
      <c r="H153" s="32">
        <v>0</v>
      </c>
      <c r="I153" s="32">
        <v>0</v>
      </c>
      <c r="J153" s="32"/>
      <c r="K153" s="33" t="s">
        <v>307</v>
      </c>
    </row>
    <row r="154" spans="1:13" ht="24" x14ac:dyDescent="0.2">
      <c r="A154" s="29" t="s">
        <v>9</v>
      </c>
      <c r="B154" s="5" t="s">
        <v>124</v>
      </c>
      <c r="C154" s="30"/>
      <c r="D154" s="31">
        <v>49000</v>
      </c>
      <c r="E154" s="32">
        <v>0</v>
      </c>
      <c r="F154" s="32">
        <v>0</v>
      </c>
      <c r="G154" s="31">
        <v>49000</v>
      </c>
      <c r="H154" s="32">
        <v>0</v>
      </c>
      <c r="I154" s="32">
        <v>0</v>
      </c>
      <c r="J154" s="32"/>
      <c r="K154" s="33" t="s">
        <v>307</v>
      </c>
    </row>
    <row r="155" spans="1:13" ht="48" x14ac:dyDescent="0.2">
      <c r="A155" s="29" t="s">
        <v>9</v>
      </c>
      <c r="B155" s="5" t="s">
        <v>125</v>
      </c>
      <c r="C155" s="30"/>
      <c r="D155" s="31">
        <v>450000</v>
      </c>
      <c r="E155" s="32">
        <v>0</v>
      </c>
      <c r="F155" s="31">
        <v>450000</v>
      </c>
      <c r="G155" s="32">
        <v>0</v>
      </c>
      <c r="H155" s="32">
        <v>0</v>
      </c>
      <c r="I155" s="32">
        <v>0</v>
      </c>
      <c r="J155" s="32"/>
      <c r="K155" s="33" t="s">
        <v>307</v>
      </c>
    </row>
    <row r="156" spans="1:13" ht="24" x14ac:dyDescent="0.2">
      <c r="A156" s="29" t="s">
        <v>9</v>
      </c>
      <c r="B156" s="5" t="s">
        <v>126</v>
      </c>
      <c r="C156" s="30"/>
      <c r="D156" s="31">
        <v>412000</v>
      </c>
      <c r="E156" s="32">
        <v>0</v>
      </c>
      <c r="F156" s="31">
        <v>412000</v>
      </c>
      <c r="G156" s="32">
        <v>0</v>
      </c>
      <c r="H156" s="32">
        <v>0</v>
      </c>
      <c r="I156" s="32">
        <v>0</v>
      </c>
      <c r="J156" s="32"/>
      <c r="K156" s="33" t="s">
        <v>307</v>
      </c>
    </row>
    <row r="157" spans="1:13" ht="48" x14ac:dyDescent="0.2">
      <c r="A157" s="29" t="s">
        <v>9</v>
      </c>
      <c r="B157" s="5" t="s">
        <v>289</v>
      </c>
      <c r="C157" s="30"/>
      <c r="D157" s="31">
        <v>491000</v>
      </c>
      <c r="E157" s="31">
        <v>460000</v>
      </c>
      <c r="F157" s="32">
        <v>0</v>
      </c>
      <c r="G157" s="32">
        <v>0</v>
      </c>
      <c r="H157" s="32">
        <v>0</v>
      </c>
      <c r="I157" s="31">
        <v>31000</v>
      </c>
      <c r="J157" s="31"/>
      <c r="K157" s="33" t="s">
        <v>307</v>
      </c>
    </row>
    <row r="158" spans="1:13" ht="24" x14ac:dyDescent="0.2">
      <c r="A158" s="29" t="s">
        <v>9</v>
      </c>
      <c r="B158" s="5" t="s">
        <v>127</v>
      </c>
      <c r="C158" s="30"/>
      <c r="D158" s="31">
        <v>499900</v>
      </c>
      <c r="E158" s="31">
        <v>499900</v>
      </c>
      <c r="F158" s="32">
        <v>0</v>
      </c>
      <c r="G158" s="32">
        <v>0</v>
      </c>
      <c r="H158" s="32">
        <v>0</v>
      </c>
      <c r="I158" s="32">
        <v>0</v>
      </c>
      <c r="J158" s="32"/>
      <c r="K158" s="33" t="s">
        <v>307</v>
      </c>
    </row>
    <row r="159" spans="1:13" ht="24" x14ac:dyDescent="0.2">
      <c r="A159" s="29"/>
      <c r="B159" s="6" t="s">
        <v>298</v>
      </c>
      <c r="C159" s="34"/>
      <c r="D159" s="35"/>
      <c r="E159" s="36"/>
      <c r="F159" s="36"/>
      <c r="G159" s="36"/>
      <c r="H159" s="36"/>
      <c r="I159" s="35"/>
      <c r="J159" s="35"/>
      <c r="K159" s="37"/>
    </row>
    <row r="160" spans="1:13" ht="336" x14ac:dyDescent="0.2">
      <c r="A160" s="29" t="s">
        <v>9</v>
      </c>
      <c r="B160" s="5" t="s">
        <v>128</v>
      </c>
      <c r="C160" s="30">
        <v>27650000</v>
      </c>
      <c r="D160" s="31">
        <v>25535179</v>
      </c>
      <c r="E160" s="32">
        <v>0</v>
      </c>
      <c r="F160" s="31">
        <v>10999912.5</v>
      </c>
      <c r="G160" s="31">
        <v>14534543.470000001</v>
      </c>
      <c r="H160" s="32">
        <v>0</v>
      </c>
      <c r="I160" s="32">
        <v>723.03</v>
      </c>
      <c r="J160" s="32" t="s">
        <v>303</v>
      </c>
      <c r="K160" s="38" t="s">
        <v>348</v>
      </c>
    </row>
    <row r="161" spans="1:11" ht="192" x14ac:dyDescent="0.2">
      <c r="A161" s="29" t="s">
        <v>9</v>
      </c>
      <c r="B161" s="5" t="s">
        <v>129</v>
      </c>
      <c r="C161" s="30">
        <v>29450000</v>
      </c>
      <c r="D161" s="31">
        <v>29161923</v>
      </c>
      <c r="E161" s="32">
        <v>0</v>
      </c>
      <c r="F161" s="31">
        <v>2418000</v>
      </c>
      <c r="G161" s="31">
        <v>26714622.300000001</v>
      </c>
      <c r="H161" s="32">
        <v>0</v>
      </c>
      <c r="I161" s="31">
        <v>29300.7</v>
      </c>
      <c r="J161" s="32" t="s">
        <v>303</v>
      </c>
      <c r="K161" s="38" t="s">
        <v>349</v>
      </c>
    </row>
    <row r="162" spans="1:11" ht="264" x14ac:dyDescent="0.2">
      <c r="A162" s="29" t="s">
        <v>9</v>
      </c>
      <c r="B162" s="5" t="s">
        <v>130</v>
      </c>
      <c r="C162" s="30">
        <v>19000000</v>
      </c>
      <c r="D162" s="31">
        <v>16700000</v>
      </c>
      <c r="E162" s="32">
        <v>0</v>
      </c>
      <c r="F162" s="31">
        <v>13422000</v>
      </c>
      <c r="G162" s="31">
        <v>3276140</v>
      </c>
      <c r="H162" s="32">
        <v>0</v>
      </c>
      <c r="I162" s="31">
        <v>1860</v>
      </c>
      <c r="J162" s="32" t="s">
        <v>303</v>
      </c>
      <c r="K162" s="38" t="s">
        <v>350</v>
      </c>
    </row>
    <row r="163" spans="1:11" ht="192" x14ac:dyDescent="0.2">
      <c r="A163" s="29" t="s">
        <v>9</v>
      </c>
      <c r="B163" s="5" t="s">
        <v>131</v>
      </c>
      <c r="C163" s="30">
        <v>29000000</v>
      </c>
      <c r="D163" s="31">
        <v>28638405</v>
      </c>
      <c r="E163" s="32">
        <v>0</v>
      </c>
      <c r="F163" s="31">
        <v>8295000</v>
      </c>
      <c r="G163" s="31">
        <v>20343405</v>
      </c>
      <c r="H163" s="32">
        <v>0</v>
      </c>
      <c r="I163" s="32">
        <v>0</v>
      </c>
      <c r="J163" s="32" t="s">
        <v>303</v>
      </c>
      <c r="K163" s="38" t="s">
        <v>351</v>
      </c>
    </row>
    <row r="164" spans="1:11" ht="240" x14ac:dyDescent="0.2">
      <c r="A164" s="29" t="s">
        <v>9</v>
      </c>
      <c r="B164" s="5" t="s">
        <v>132</v>
      </c>
      <c r="C164" s="30">
        <v>3000000</v>
      </c>
      <c r="D164" s="31">
        <v>2993963.98</v>
      </c>
      <c r="E164" s="32">
        <v>0</v>
      </c>
      <c r="F164" s="31">
        <v>292002</v>
      </c>
      <c r="G164" s="31">
        <v>2700867.33</v>
      </c>
      <c r="H164" s="32">
        <v>0</v>
      </c>
      <c r="I164" s="31">
        <v>1094.6500000000001</v>
      </c>
      <c r="J164" s="32" t="s">
        <v>303</v>
      </c>
      <c r="K164" s="38" t="s">
        <v>352</v>
      </c>
    </row>
    <row r="165" spans="1:11" ht="144" x14ac:dyDescent="0.2">
      <c r="A165" s="29" t="s">
        <v>9</v>
      </c>
      <c r="B165" s="5" t="s">
        <v>133</v>
      </c>
      <c r="C165" s="30">
        <v>499500</v>
      </c>
      <c r="D165" s="31">
        <v>499500</v>
      </c>
      <c r="E165" s="32">
        <v>0</v>
      </c>
      <c r="F165" s="32">
        <v>0</v>
      </c>
      <c r="G165" s="31">
        <v>499313.72</v>
      </c>
      <c r="H165" s="32">
        <v>0</v>
      </c>
      <c r="I165" s="32">
        <v>186.28</v>
      </c>
      <c r="J165" s="32" t="s">
        <v>303</v>
      </c>
      <c r="K165" s="38" t="s">
        <v>353</v>
      </c>
    </row>
    <row r="166" spans="1:11" ht="240" x14ac:dyDescent="0.2">
      <c r="A166" s="29" t="s">
        <v>9</v>
      </c>
      <c r="B166" s="5" t="s">
        <v>134</v>
      </c>
      <c r="C166" s="30">
        <v>3000000</v>
      </c>
      <c r="D166" s="31">
        <v>2891200</v>
      </c>
      <c r="E166" s="32">
        <v>0</v>
      </c>
      <c r="F166" s="31">
        <v>307073.95</v>
      </c>
      <c r="G166" s="31">
        <v>2428703.5</v>
      </c>
      <c r="H166" s="32">
        <v>0</v>
      </c>
      <c r="I166" s="31">
        <v>155422.54999999999</v>
      </c>
      <c r="J166" s="32" t="s">
        <v>303</v>
      </c>
      <c r="K166" s="38" t="s">
        <v>354</v>
      </c>
    </row>
    <row r="167" spans="1:11" ht="48" x14ac:dyDescent="0.2">
      <c r="A167" s="29" t="s">
        <v>9</v>
      </c>
      <c r="B167" s="5" t="s">
        <v>135</v>
      </c>
      <c r="C167" s="30">
        <v>609400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/>
      <c r="K167" s="79" t="s">
        <v>381</v>
      </c>
    </row>
    <row r="168" spans="1:11" ht="120" x14ac:dyDescent="0.2">
      <c r="A168" s="29" t="s">
        <v>9</v>
      </c>
      <c r="B168" s="5" t="s">
        <v>136</v>
      </c>
      <c r="C168" s="30">
        <v>300000</v>
      </c>
      <c r="D168" s="31">
        <v>300000</v>
      </c>
      <c r="E168" s="32">
        <v>0</v>
      </c>
      <c r="F168" s="31">
        <v>80000</v>
      </c>
      <c r="G168" s="31">
        <v>218981</v>
      </c>
      <c r="H168" s="32">
        <v>0</v>
      </c>
      <c r="I168" s="31">
        <v>1019</v>
      </c>
      <c r="J168" s="32" t="s">
        <v>303</v>
      </c>
      <c r="K168" s="38" t="s">
        <v>374</v>
      </c>
    </row>
    <row r="169" spans="1:11" ht="96" x14ac:dyDescent="0.2">
      <c r="A169" s="29" t="s">
        <v>9</v>
      </c>
      <c r="B169" s="5" t="s">
        <v>137</v>
      </c>
      <c r="C169" s="30">
        <v>375000</v>
      </c>
      <c r="D169" s="31">
        <v>375000</v>
      </c>
      <c r="E169" s="32">
        <v>0</v>
      </c>
      <c r="F169" s="32">
        <v>0</v>
      </c>
      <c r="G169" s="31">
        <v>86200</v>
      </c>
      <c r="H169" s="32">
        <v>0</v>
      </c>
      <c r="I169" s="31">
        <v>288800</v>
      </c>
      <c r="J169" s="32" t="s">
        <v>303</v>
      </c>
      <c r="K169" s="38" t="s">
        <v>375</v>
      </c>
    </row>
    <row r="170" spans="1:11" ht="216" x14ac:dyDescent="0.2">
      <c r="A170" s="29" t="s">
        <v>9</v>
      </c>
      <c r="B170" s="5" t="s">
        <v>138</v>
      </c>
      <c r="C170" s="30">
        <v>816500</v>
      </c>
      <c r="D170" s="31">
        <v>816500</v>
      </c>
      <c r="E170" s="32">
        <v>0</v>
      </c>
      <c r="F170" s="31">
        <v>82588.210000000006</v>
      </c>
      <c r="G170" s="31">
        <v>729871.79</v>
      </c>
      <c r="H170" s="32">
        <v>0</v>
      </c>
      <c r="I170" s="31">
        <v>4040</v>
      </c>
      <c r="J170" s="32" t="s">
        <v>303</v>
      </c>
      <c r="K170" s="38" t="s">
        <v>355</v>
      </c>
    </row>
    <row r="171" spans="1:11" ht="336" x14ac:dyDescent="0.2">
      <c r="A171" s="29" t="s">
        <v>9</v>
      </c>
      <c r="B171" s="5" t="s">
        <v>139</v>
      </c>
      <c r="C171" s="30">
        <v>12000000</v>
      </c>
      <c r="D171" s="31">
        <v>12309386.02</v>
      </c>
      <c r="E171" s="31">
        <v>6744231.2300000004</v>
      </c>
      <c r="F171" s="31">
        <v>2382502.62</v>
      </c>
      <c r="G171" s="31">
        <v>3182122.5</v>
      </c>
      <c r="H171" s="32">
        <v>0</v>
      </c>
      <c r="I171" s="32">
        <v>529.66999999999996</v>
      </c>
      <c r="J171" s="32" t="s">
        <v>303</v>
      </c>
      <c r="K171" s="38" t="s">
        <v>356</v>
      </c>
    </row>
    <row r="172" spans="1:11" ht="72" x14ac:dyDescent="0.2">
      <c r="A172" s="29" t="s">
        <v>9</v>
      </c>
      <c r="B172" s="5" t="s">
        <v>140</v>
      </c>
      <c r="C172" s="30">
        <v>5561100</v>
      </c>
      <c r="D172" s="31">
        <v>5506333.5999999996</v>
      </c>
      <c r="E172" s="32">
        <v>0</v>
      </c>
      <c r="F172" s="32">
        <v>0</v>
      </c>
      <c r="G172" s="31">
        <v>4459860.53</v>
      </c>
      <c r="H172" s="32">
        <v>0</v>
      </c>
      <c r="I172" s="31">
        <v>1046473.07</v>
      </c>
      <c r="J172" s="32" t="s">
        <v>303</v>
      </c>
      <c r="K172" s="38" t="s">
        <v>376</v>
      </c>
    </row>
    <row r="173" spans="1:11" ht="192" x14ac:dyDescent="0.2">
      <c r="A173" s="29" t="s">
        <v>9</v>
      </c>
      <c r="B173" s="5" t="s">
        <v>141</v>
      </c>
      <c r="C173" s="30">
        <v>2538400</v>
      </c>
      <c r="D173" s="31">
        <v>2533700</v>
      </c>
      <c r="E173" s="32">
        <v>0</v>
      </c>
      <c r="F173" s="31">
        <v>797150</v>
      </c>
      <c r="G173" s="31">
        <v>1736456</v>
      </c>
      <c r="H173" s="32">
        <v>0</v>
      </c>
      <c r="I173" s="32">
        <v>94</v>
      </c>
      <c r="J173" s="32" t="s">
        <v>303</v>
      </c>
      <c r="K173" s="38" t="s">
        <v>357</v>
      </c>
    </row>
    <row r="174" spans="1:11" ht="27.75" x14ac:dyDescent="0.2">
      <c r="A174" s="29"/>
      <c r="B174" s="2" t="s">
        <v>280</v>
      </c>
      <c r="C174" s="39">
        <f>C175</f>
        <v>383823500</v>
      </c>
      <c r="D174" s="39">
        <f t="shared" ref="D174:I174" si="25">D175</f>
        <v>378210439.70000005</v>
      </c>
      <c r="E174" s="39">
        <f t="shared" si="25"/>
        <v>9376295.6999999993</v>
      </c>
      <c r="F174" s="39">
        <f t="shared" si="25"/>
        <v>27138056.140000001</v>
      </c>
      <c r="G174" s="39">
        <f t="shared" si="25"/>
        <v>341241186.32000005</v>
      </c>
      <c r="H174" s="39">
        <f t="shared" si="25"/>
        <v>0</v>
      </c>
      <c r="I174" s="39">
        <f t="shared" si="25"/>
        <v>454901.54000000004</v>
      </c>
      <c r="J174" s="19"/>
      <c r="K174" s="40"/>
    </row>
    <row r="175" spans="1:11" ht="27.75" x14ac:dyDescent="0.2">
      <c r="A175" s="29"/>
      <c r="B175" s="3" t="s">
        <v>281</v>
      </c>
      <c r="C175" s="41">
        <f>C176</f>
        <v>383823500</v>
      </c>
      <c r="D175" s="41">
        <f t="shared" ref="D175:I175" si="26">D176</f>
        <v>378210439.70000005</v>
      </c>
      <c r="E175" s="41">
        <f t="shared" si="26"/>
        <v>9376295.6999999993</v>
      </c>
      <c r="F175" s="41">
        <f t="shared" si="26"/>
        <v>27138056.140000001</v>
      </c>
      <c r="G175" s="41">
        <f t="shared" si="26"/>
        <v>341241186.32000005</v>
      </c>
      <c r="H175" s="41">
        <f t="shared" si="26"/>
        <v>0</v>
      </c>
      <c r="I175" s="41">
        <f t="shared" si="26"/>
        <v>454901.54000000004</v>
      </c>
      <c r="J175" s="22"/>
      <c r="K175" s="42"/>
    </row>
    <row r="176" spans="1:11" ht="111" x14ac:dyDescent="0.2">
      <c r="A176" s="49"/>
      <c r="B176" s="4" t="s">
        <v>282</v>
      </c>
      <c r="C176" s="44">
        <f>SUM(C177:C302)</f>
        <v>383823500</v>
      </c>
      <c r="D176" s="44">
        <f t="shared" ref="D176:I176" si="27">SUM(D177:D302)</f>
        <v>378210439.70000005</v>
      </c>
      <c r="E176" s="44">
        <f t="shared" si="27"/>
        <v>9376295.6999999993</v>
      </c>
      <c r="F176" s="44">
        <f t="shared" si="27"/>
        <v>27138056.140000001</v>
      </c>
      <c r="G176" s="44">
        <f t="shared" si="27"/>
        <v>341241186.32000005</v>
      </c>
      <c r="H176" s="44">
        <f t="shared" si="27"/>
        <v>0</v>
      </c>
      <c r="I176" s="44">
        <f t="shared" si="27"/>
        <v>454901.54000000004</v>
      </c>
      <c r="J176" s="27"/>
      <c r="K176" s="66"/>
    </row>
    <row r="177" spans="1:13" ht="24" x14ac:dyDescent="0.2">
      <c r="A177" s="74"/>
      <c r="B177" s="6" t="s">
        <v>249</v>
      </c>
      <c r="C177" s="75"/>
      <c r="D177" s="75"/>
      <c r="E177" s="75"/>
      <c r="F177" s="75"/>
      <c r="G177" s="75"/>
      <c r="H177" s="75">
        <f t="shared" ref="H177" si="28">SUM(H178:H179)</f>
        <v>0</v>
      </c>
      <c r="I177" s="75"/>
      <c r="J177" s="75"/>
      <c r="K177" s="77"/>
    </row>
    <row r="178" spans="1:13" ht="48" x14ac:dyDescent="0.2">
      <c r="A178" s="29" t="s">
        <v>9</v>
      </c>
      <c r="B178" s="5" t="s">
        <v>250</v>
      </c>
      <c r="C178" s="30">
        <v>18707000</v>
      </c>
      <c r="D178" s="31">
        <v>14707000</v>
      </c>
      <c r="E178" s="32">
        <v>0</v>
      </c>
      <c r="F178" s="31">
        <v>1901924</v>
      </c>
      <c r="G178" s="31">
        <v>12792229.949999999</v>
      </c>
      <c r="H178" s="32">
        <v>0</v>
      </c>
      <c r="I178" s="31">
        <v>12846.05</v>
      </c>
      <c r="J178" s="31" t="s">
        <v>303</v>
      </c>
      <c r="K178" s="33" t="s">
        <v>305</v>
      </c>
      <c r="M178" s="12"/>
    </row>
    <row r="179" spans="1:13" ht="48" x14ac:dyDescent="0.2">
      <c r="A179" s="29" t="s">
        <v>9</v>
      </c>
      <c r="B179" s="5" t="s">
        <v>19</v>
      </c>
      <c r="C179" s="30">
        <v>213783200</v>
      </c>
      <c r="D179" s="31">
        <v>210956736.59</v>
      </c>
      <c r="E179" s="31">
        <v>8388972.6999999993</v>
      </c>
      <c r="F179" s="31">
        <v>7161363.4400000004</v>
      </c>
      <c r="G179" s="31">
        <v>195143621.19999999</v>
      </c>
      <c r="H179" s="32">
        <v>0</v>
      </c>
      <c r="I179" s="31">
        <v>262779.25</v>
      </c>
      <c r="J179" s="31" t="s">
        <v>303</v>
      </c>
      <c r="K179" s="33" t="s">
        <v>305</v>
      </c>
      <c r="M179" s="12"/>
    </row>
    <row r="180" spans="1:13" ht="24" x14ac:dyDescent="0.2">
      <c r="A180" s="69"/>
      <c r="B180" s="6" t="s">
        <v>296</v>
      </c>
      <c r="C180" s="61"/>
      <c r="D180" s="61"/>
      <c r="E180" s="61"/>
      <c r="F180" s="61"/>
      <c r="G180" s="61"/>
      <c r="H180" s="61">
        <f t="shared" ref="H180" si="29">SUM(H181:H273)</f>
        <v>0</v>
      </c>
      <c r="I180" s="61"/>
      <c r="J180" s="61"/>
      <c r="K180" s="63"/>
    </row>
    <row r="181" spans="1:13" ht="48" x14ac:dyDescent="0.2">
      <c r="A181" s="29" t="s">
        <v>9</v>
      </c>
      <c r="B181" s="5" t="s">
        <v>142</v>
      </c>
      <c r="C181" s="30">
        <v>20900</v>
      </c>
      <c r="D181" s="31">
        <v>20900</v>
      </c>
      <c r="E181" s="32">
        <v>0</v>
      </c>
      <c r="F181" s="32">
        <v>0</v>
      </c>
      <c r="G181" s="31">
        <v>19550</v>
      </c>
      <c r="H181" s="32">
        <v>0</v>
      </c>
      <c r="I181" s="31">
        <v>1350</v>
      </c>
      <c r="J181" s="32" t="s">
        <v>358</v>
      </c>
      <c r="K181" s="33" t="s">
        <v>305</v>
      </c>
    </row>
    <row r="182" spans="1:13" ht="48" x14ac:dyDescent="0.2">
      <c r="A182" s="29" t="s">
        <v>9</v>
      </c>
      <c r="B182" s="5" t="s">
        <v>143</v>
      </c>
      <c r="C182" s="30">
        <v>180000</v>
      </c>
      <c r="D182" s="31">
        <v>138030</v>
      </c>
      <c r="E182" s="32">
        <v>0</v>
      </c>
      <c r="F182" s="32">
        <v>0</v>
      </c>
      <c r="G182" s="31">
        <v>138030</v>
      </c>
      <c r="H182" s="32">
        <v>0</v>
      </c>
      <c r="I182" s="32">
        <v>0</v>
      </c>
      <c r="J182" s="32" t="s">
        <v>358</v>
      </c>
      <c r="K182" s="33" t="s">
        <v>305</v>
      </c>
    </row>
    <row r="183" spans="1:13" ht="48" x14ac:dyDescent="0.2">
      <c r="A183" s="29" t="s">
        <v>9</v>
      </c>
      <c r="B183" s="5" t="s">
        <v>144</v>
      </c>
      <c r="C183" s="30">
        <v>260000</v>
      </c>
      <c r="D183" s="31">
        <v>260000</v>
      </c>
      <c r="E183" s="32">
        <v>0</v>
      </c>
      <c r="F183" s="32">
        <v>0</v>
      </c>
      <c r="G183" s="31">
        <v>260000</v>
      </c>
      <c r="H183" s="32">
        <v>0</v>
      </c>
      <c r="I183" s="32">
        <v>0</v>
      </c>
      <c r="J183" s="32" t="s">
        <v>358</v>
      </c>
      <c r="K183" s="33" t="s">
        <v>305</v>
      </c>
    </row>
    <row r="184" spans="1:13" ht="48" x14ac:dyDescent="0.2">
      <c r="A184" s="29" t="s">
        <v>9</v>
      </c>
      <c r="B184" s="5" t="s">
        <v>145</v>
      </c>
      <c r="C184" s="30">
        <v>49900</v>
      </c>
      <c r="D184" s="31">
        <v>49900</v>
      </c>
      <c r="E184" s="32">
        <v>0</v>
      </c>
      <c r="F184" s="32">
        <v>0</v>
      </c>
      <c r="G184" s="31">
        <v>49900</v>
      </c>
      <c r="H184" s="32">
        <v>0</v>
      </c>
      <c r="I184" s="32">
        <v>0</v>
      </c>
      <c r="J184" s="32" t="s">
        <v>358</v>
      </c>
      <c r="K184" s="33" t="s">
        <v>305</v>
      </c>
    </row>
    <row r="185" spans="1:13" ht="48" x14ac:dyDescent="0.2">
      <c r="A185" s="29" t="s">
        <v>9</v>
      </c>
      <c r="B185" s="5" t="s">
        <v>146</v>
      </c>
      <c r="C185" s="30">
        <v>54000</v>
      </c>
      <c r="D185" s="31">
        <v>51141.36</v>
      </c>
      <c r="E185" s="32">
        <v>0</v>
      </c>
      <c r="F185" s="32">
        <v>0</v>
      </c>
      <c r="G185" s="31">
        <v>51141.36</v>
      </c>
      <c r="H185" s="32">
        <v>0</v>
      </c>
      <c r="I185" s="32">
        <v>0</v>
      </c>
      <c r="J185" s="32" t="s">
        <v>358</v>
      </c>
      <c r="K185" s="33" t="s">
        <v>305</v>
      </c>
    </row>
    <row r="186" spans="1:13" ht="48" x14ac:dyDescent="0.2">
      <c r="A186" s="29" t="s">
        <v>9</v>
      </c>
      <c r="B186" s="5" t="s">
        <v>147</v>
      </c>
      <c r="C186" s="30">
        <v>29900</v>
      </c>
      <c r="D186" s="31">
        <v>29000</v>
      </c>
      <c r="E186" s="32">
        <v>0</v>
      </c>
      <c r="F186" s="32">
        <v>0</v>
      </c>
      <c r="G186" s="31">
        <v>29000</v>
      </c>
      <c r="H186" s="32">
        <v>0</v>
      </c>
      <c r="I186" s="32">
        <v>0</v>
      </c>
      <c r="J186" s="32" t="s">
        <v>358</v>
      </c>
      <c r="K186" s="33" t="s">
        <v>305</v>
      </c>
    </row>
    <row r="187" spans="1:13" ht="48" x14ac:dyDescent="0.2">
      <c r="A187" s="29" t="s">
        <v>9</v>
      </c>
      <c r="B187" s="5" t="s">
        <v>148</v>
      </c>
      <c r="C187" s="30">
        <v>497000</v>
      </c>
      <c r="D187" s="31">
        <v>497000</v>
      </c>
      <c r="E187" s="32">
        <v>0</v>
      </c>
      <c r="F187" s="32">
        <v>0</v>
      </c>
      <c r="G187" s="31">
        <v>497000</v>
      </c>
      <c r="H187" s="32">
        <v>0</v>
      </c>
      <c r="I187" s="32">
        <v>0</v>
      </c>
      <c r="J187" s="32" t="s">
        <v>358</v>
      </c>
      <c r="K187" s="33" t="s">
        <v>305</v>
      </c>
    </row>
    <row r="188" spans="1:13" ht="48" x14ac:dyDescent="0.2">
      <c r="A188" s="29" t="s">
        <v>9</v>
      </c>
      <c r="B188" s="5" t="s">
        <v>149</v>
      </c>
      <c r="C188" s="30">
        <v>38000</v>
      </c>
      <c r="D188" s="31">
        <v>38000</v>
      </c>
      <c r="E188" s="32">
        <v>0</v>
      </c>
      <c r="F188" s="32">
        <v>0</v>
      </c>
      <c r="G188" s="31">
        <v>38000</v>
      </c>
      <c r="H188" s="32">
        <v>0</v>
      </c>
      <c r="I188" s="32">
        <v>0</v>
      </c>
      <c r="J188" s="32" t="s">
        <v>358</v>
      </c>
      <c r="K188" s="33" t="s">
        <v>305</v>
      </c>
    </row>
    <row r="189" spans="1:13" ht="48" x14ac:dyDescent="0.2">
      <c r="A189" s="29" t="s">
        <v>9</v>
      </c>
      <c r="B189" s="5" t="s">
        <v>150</v>
      </c>
      <c r="C189" s="30">
        <v>95000</v>
      </c>
      <c r="D189" s="31">
        <v>95000</v>
      </c>
      <c r="E189" s="32">
        <v>0</v>
      </c>
      <c r="F189" s="32">
        <v>0</v>
      </c>
      <c r="G189" s="31">
        <v>95000</v>
      </c>
      <c r="H189" s="32">
        <v>0</v>
      </c>
      <c r="I189" s="32">
        <v>0</v>
      </c>
      <c r="J189" s="32" t="s">
        <v>358</v>
      </c>
      <c r="K189" s="33" t="s">
        <v>305</v>
      </c>
    </row>
    <row r="190" spans="1:13" ht="48" x14ac:dyDescent="0.2">
      <c r="A190" s="29" t="s">
        <v>9</v>
      </c>
      <c r="B190" s="5" t="s">
        <v>151</v>
      </c>
      <c r="C190" s="30">
        <v>2200</v>
      </c>
      <c r="D190" s="31">
        <v>2200</v>
      </c>
      <c r="E190" s="32">
        <v>0</v>
      </c>
      <c r="F190" s="32">
        <v>0</v>
      </c>
      <c r="G190" s="31">
        <v>2200</v>
      </c>
      <c r="H190" s="32">
        <v>0</v>
      </c>
      <c r="I190" s="32">
        <v>0</v>
      </c>
      <c r="J190" s="32" t="s">
        <v>358</v>
      </c>
      <c r="K190" s="33" t="s">
        <v>305</v>
      </c>
    </row>
    <row r="191" spans="1:13" ht="48" x14ac:dyDescent="0.2">
      <c r="A191" s="29" t="s">
        <v>9</v>
      </c>
      <c r="B191" s="5" t="s">
        <v>152</v>
      </c>
      <c r="C191" s="30">
        <v>40000</v>
      </c>
      <c r="D191" s="31">
        <v>40000</v>
      </c>
      <c r="E191" s="32">
        <v>0</v>
      </c>
      <c r="F191" s="32">
        <v>0</v>
      </c>
      <c r="G191" s="31">
        <v>40000</v>
      </c>
      <c r="H191" s="32">
        <v>0</v>
      </c>
      <c r="I191" s="32">
        <v>0</v>
      </c>
      <c r="J191" s="32" t="s">
        <v>358</v>
      </c>
      <c r="K191" s="33" t="s">
        <v>305</v>
      </c>
    </row>
    <row r="192" spans="1:13" ht="96" x14ac:dyDescent="0.2">
      <c r="A192" s="29" t="s">
        <v>9</v>
      </c>
      <c r="B192" s="5" t="s">
        <v>153</v>
      </c>
      <c r="C192" s="30">
        <v>850000</v>
      </c>
      <c r="D192" s="31">
        <v>847000</v>
      </c>
      <c r="E192" s="32">
        <v>0</v>
      </c>
      <c r="F192" s="32">
        <v>0</v>
      </c>
      <c r="G192" s="31">
        <v>847000</v>
      </c>
      <c r="H192" s="32">
        <v>0</v>
      </c>
      <c r="I192" s="32">
        <v>0</v>
      </c>
      <c r="J192" s="32" t="s">
        <v>358</v>
      </c>
      <c r="K192" s="33" t="s">
        <v>305</v>
      </c>
    </row>
    <row r="193" spans="1:11" ht="72" x14ac:dyDescent="0.2">
      <c r="A193" s="29" t="s">
        <v>9</v>
      </c>
      <c r="B193" s="5" t="s">
        <v>154</v>
      </c>
      <c r="C193" s="30">
        <v>19000</v>
      </c>
      <c r="D193" s="31">
        <v>19000</v>
      </c>
      <c r="E193" s="32">
        <v>0</v>
      </c>
      <c r="F193" s="32">
        <v>0</v>
      </c>
      <c r="G193" s="31">
        <v>19000</v>
      </c>
      <c r="H193" s="32">
        <v>0</v>
      </c>
      <c r="I193" s="32">
        <v>0</v>
      </c>
      <c r="J193" s="32" t="s">
        <v>358</v>
      </c>
      <c r="K193" s="33" t="s">
        <v>305</v>
      </c>
    </row>
    <row r="194" spans="1:11" ht="48" x14ac:dyDescent="0.2">
      <c r="A194" s="29" t="s">
        <v>9</v>
      </c>
      <c r="B194" s="5" t="s">
        <v>155</v>
      </c>
      <c r="C194" s="30">
        <v>96000</v>
      </c>
      <c r="D194" s="31">
        <v>96000</v>
      </c>
      <c r="E194" s="32">
        <v>0</v>
      </c>
      <c r="F194" s="32">
        <v>0</v>
      </c>
      <c r="G194" s="31">
        <v>96000</v>
      </c>
      <c r="H194" s="32">
        <v>0</v>
      </c>
      <c r="I194" s="32">
        <v>0</v>
      </c>
      <c r="J194" s="32" t="s">
        <v>358</v>
      </c>
      <c r="K194" s="33" t="s">
        <v>305</v>
      </c>
    </row>
    <row r="195" spans="1:11" ht="48" x14ac:dyDescent="0.2">
      <c r="A195" s="29" t="s">
        <v>9</v>
      </c>
      <c r="B195" s="5" t="s">
        <v>156</v>
      </c>
      <c r="C195" s="30">
        <v>13800</v>
      </c>
      <c r="D195" s="31">
        <v>13800</v>
      </c>
      <c r="E195" s="32">
        <v>0</v>
      </c>
      <c r="F195" s="32">
        <v>0</v>
      </c>
      <c r="G195" s="31">
        <v>13800</v>
      </c>
      <c r="H195" s="32">
        <v>0</v>
      </c>
      <c r="I195" s="32">
        <v>0</v>
      </c>
      <c r="J195" s="32" t="s">
        <v>358</v>
      </c>
      <c r="K195" s="33" t="s">
        <v>305</v>
      </c>
    </row>
    <row r="196" spans="1:11" ht="72" x14ac:dyDescent="0.2">
      <c r="A196" s="29" t="s">
        <v>9</v>
      </c>
      <c r="B196" s="5" t="s">
        <v>157</v>
      </c>
      <c r="C196" s="30">
        <v>19000</v>
      </c>
      <c r="D196" s="31">
        <v>19000</v>
      </c>
      <c r="E196" s="32">
        <v>0</v>
      </c>
      <c r="F196" s="32">
        <v>0</v>
      </c>
      <c r="G196" s="31">
        <v>18832</v>
      </c>
      <c r="H196" s="32">
        <v>0</v>
      </c>
      <c r="I196" s="32">
        <v>168</v>
      </c>
      <c r="J196" s="32" t="s">
        <v>358</v>
      </c>
      <c r="K196" s="33" t="s">
        <v>305</v>
      </c>
    </row>
    <row r="197" spans="1:11" ht="48" x14ac:dyDescent="0.2">
      <c r="A197" s="29" t="s">
        <v>9</v>
      </c>
      <c r="B197" s="5" t="s">
        <v>158</v>
      </c>
      <c r="C197" s="30">
        <v>27600</v>
      </c>
      <c r="D197" s="31">
        <v>27600</v>
      </c>
      <c r="E197" s="32">
        <v>0</v>
      </c>
      <c r="F197" s="32">
        <v>0</v>
      </c>
      <c r="G197" s="31">
        <v>27600</v>
      </c>
      <c r="H197" s="32">
        <v>0</v>
      </c>
      <c r="I197" s="32">
        <v>0</v>
      </c>
      <c r="J197" s="32" t="s">
        <v>358</v>
      </c>
      <c r="K197" s="33" t="s">
        <v>305</v>
      </c>
    </row>
    <row r="198" spans="1:11" ht="48" x14ac:dyDescent="0.2">
      <c r="A198" s="29" t="s">
        <v>9</v>
      </c>
      <c r="B198" s="5" t="s">
        <v>159</v>
      </c>
      <c r="C198" s="30">
        <v>66500</v>
      </c>
      <c r="D198" s="31">
        <v>66500</v>
      </c>
      <c r="E198" s="32">
        <v>0</v>
      </c>
      <c r="F198" s="32">
        <v>0</v>
      </c>
      <c r="G198" s="31">
        <v>66500</v>
      </c>
      <c r="H198" s="32">
        <v>0</v>
      </c>
      <c r="I198" s="32">
        <v>0</v>
      </c>
      <c r="J198" s="32" t="s">
        <v>358</v>
      </c>
      <c r="K198" s="33" t="s">
        <v>305</v>
      </c>
    </row>
    <row r="199" spans="1:11" ht="48" x14ac:dyDescent="0.2">
      <c r="A199" s="29" t="s">
        <v>9</v>
      </c>
      <c r="B199" s="5" t="s">
        <v>160</v>
      </c>
      <c r="C199" s="30">
        <v>120000</v>
      </c>
      <c r="D199" s="31">
        <v>120000</v>
      </c>
      <c r="E199" s="32">
        <v>0</v>
      </c>
      <c r="F199" s="32">
        <v>0</v>
      </c>
      <c r="G199" s="31">
        <v>120000</v>
      </c>
      <c r="H199" s="32">
        <v>0</v>
      </c>
      <c r="I199" s="32">
        <v>0</v>
      </c>
      <c r="J199" s="32" t="s">
        <v>358</v>
      </c>
      <c r="K199" s="33" t="s">
        <v>305</v>
      </c>
    </row>
    <row r="200" spans="1:11" ht="48" x14ac:dyDescent="0.2">
      <c r="A200" s="29" t="s">
        <v>9</v>
      </c>
      <c r="B200" s="5" t="s">
        <v>161</v>
      </c>
      <c r="C200" s="30">
        <v>19000</v>
      </c>
      <c r="D200" s="31">
        <v>19000</v>
      </c>
      <c r="E200" s="32">
        <v>0</v>
      </c>
      <c r="F200" s="32">
        <v>0</v>
      </c>
      <c r="G200" s="31">
        <v>19000</v>
      </c>
      <c r="H200" s="32">
        <v>0</v>
      </c>
      <c r="I200" s="32">
        <v>0</v>
      </c>
      <c r="J200" s="32" t="s">
        <v>358</v>
      </c>
      <c r="K200" s="33" t="s">
        <v>305</v>
      </c>
    </row>
    <row r="201" spans="1:11" ht="48" x14ac:dyDescent="0.2">
      <c r="A201" s="29" t="s">
        <v>9</v>
      </c>
      <c r="B201" s="5" t="s">
        <v>162</v>
      </c>
      <c r="C201" s="30">
        <v>13800</v>
      </c>
      <c r="D201" s="31">
        <v>13800</v>
      </c>
      <c r="E201" s="32">
        <v>0</v>
      </c>
      <c r="F201" s="32">
        <v>0</v>
      </c>
      <c r="G201" s="31">
        <v>13800</v>
      </c>
      <c r="H201" s="32">
        <v>0</v>
      </c>
      <c r="I201" s="32">
        <v>0</v>
      </c>
      <c r="J201" s="32" t="s">
        <v>358</v>
      </c>
      <c r="K201" s="33" t="s">
        <v>305</v>
      </c>
    </row>
    <row r="202" spans="1:11" ht="48" x14ac:dyDescent="0.2">
      <c r="A202" s="29" t="s">
        <v>9</v>
      </c>
      <c r="B202" s="5" t="s">
        <v>362</v>
      </c>
      <c r="C202" s="30">
        <v>190000</v>
      </c>
      <c r="D202" s="31">
        <v>190000</v>
      </c>
      <c r="E202" s="32">
        <v>0</v>
      </c>
      <c r="F202" s="32">
        <v>0</v>
      </c>
      <c r="G202" s="31">
        <v>190000</v>
      </c>
      <c r="H202" s="32">
        <v>0</v>
      </c>
      <c r="I202" s="32">
        <v>0</v>
      </c>
      <c r="J202" s="32" t="s">
        <v>358</v>
      </c>
      <c r="K202" s="33" t="s">
        <v>305</v>
      </c>
    </row>
    <row r="203" spans="1:11" ht="48" x14ac:dyDescent="0.2">
      <c r="A203" s="29" t="s">
        <v>9</v>
      </c>
      <c r="B203" s="5" t="s">
        <v>163</v>
      </c>
      <c r="C203" s="30">
        <v>120000</v>
      </c>
      <c r="D203" s="31">
        <v>120000</v>
      </c>
      <c r="E203" s="32">
        <v>0</v>
      </c>
      <c r="F203" s="32">
        <v>0</v>
      </c>
      <c r="G203" s="31">
        <v>120000</v>
      </c>
      <c r="H203" s="32">
        <v>0</v>
      </c>
      <c r="I203" s="32">
        <v>0</v>
      </c>
      <c r="J203" s="32" t="s">
        <v>358</v>
      </c>
      <c r="K203" s="33" t="s">
        <v>305</v>
      </c>
    </row>
    <row r="204" spans="1:11" ht="48" x14ac:dyDescent="0.2">
      <c r="A204" s="29" t="s">
        <v>9</v>
      </c>
      <c r="B204" s="5" t="s">
        <v>164</v>
      </c>
      <c r="C204" s="30">
        <v>170000</v>
      </c>
      <c r="D204" s="31">
        <v>170000</v>
      </c>
      <c r="E204" s="32">
        <v>0</v>
      </c>
      <c r="F204" s="32">
        <v>0</v>
      </c>
      <c r="G204" s="31">
        <v>170000</v>
      </c>
      <c r="H204" s="32">
        <v>0</v>
      </c>
      <c r="I204" s="32">
        <v>0</v>
      </c>
      <c r="J204" s="32" t="s">
        <v>358</v>
      </c>
      <c r="K204" s="33" t="s">
        <v>305</v>
      </c>
    </row>
    <row r="205" spans="1:11" ht="72" x14ac:dyDescent="0.2">
      <c r="A205" s="29" t="s">
        <v>9</v>
      </c>
      <c r="B205" s="5" t="s">
        <v>165</v>
      </c>
      <c r="C205" s="30">
        <v>12200</v>
      </c>
      <c r="D205" s="31">
        <v>12200</v>
      </c>
      <c r="E205" s="32">
        <v>0</v>
      </c>
      <c r="F205" s="32">
        <v>0</v>
      </c>
      <c r="G205" s="31">
        <v>12200</v>
      </c>
      <c r="H205" s="32">
        <v>0</v>
      </c>
      <c r="I205" s="32">
        <v>0</v>
      </c>
      <c r="J205" s="32" t="s">
        <v>358</v>
      </c>
      <c r="K205" s="33" t="s">
        <v>305</v>
      </c>
    </row>
    <row r="206" spans="1:11" ht="48" x14ac:dyDescent="0.2">
      <c r="A206" s="29" t="s">
        <v>9</v>
      </c>
      <c r="B206" s="5" t="s">
        <v>166</v>
      </c>
      <c r="C206" s="30">
        <v>19000</v>
      </c>
      <c r="D206" s="31">
        <v>18400</v>
      </c>
      <c r="E206" s="32">
        <v>0</v>
      </c>
      <c r="F206" s="32">
        <v>0</v>
      </c>
      <c r="G206" s="31">
        <v>18400</v>
      </c>
      <c r="H206" s="32">
        <v>0</v>
      </c>
      <c r="I206" s="32">
        <v>0</v>
      </c>
      <c r="J206" s="32" t="s">
        <v>358</v>
      </c>
      <c r="K206" s="33" t="s">
        <v>305</v>
      </c>
    </row>
    <row r="207" spans="1:11" ht="72" x14ac:dyDescent="0.2">
      <c r="A207" s="29" t="s">
        <v>9</v>
      </c>
      <c r="B207" s="5" t="s">
        <v>167</v>
      </c>
      <c r="C207" s="30">
        <v>120000</v>
      </c>
      <c r="D207" s="31">
        <v>115000</v>
      </c>
      <c r="E207" s="32">
        <v>0</v>
      </c>
      <c r="F207" s="32">
        <v>0</v>
      </c>
      <c r="G207" s="31">
        <v>115000</v>
      </c>
      <c r="H207" s="32">
        <v>0</v>
      </c>
      <c r="I207" s="32">
        <v>0</v>
      </c>
      <c r="J207" s="32" t="s">
        <v>358</v>
      </c>
      <c r="K207" s="33" t="s">
        <v>305</v>
      </c>
    </row>
    <row r="208" spans="1:11" ht="48" x14ac:dyDescent="0.2">
      <c r="A208" s="29" t="s">
        <v>9</v>
      </c>
      <c r="B208" s="5" t="s">
        <v>168</v>
      </c>
      <c r="C208" s="30">
        <v>75000</v>
      </c>
      <c r="D208" s="31">
        <v>75000</v>
      </c>
      <c r="E208" s="32">
        <v>0</v>
      </c>
      <c r="F208" s="32">
        <v>0</v>
      </c>
      <c r="G208" s="31">
        <v>75000</v>
      </c>
      <c r="H208" s="32">
        <v>0</v>
      </c>
      <c r="I208" s="32">
        <v>0</v>
      </c>
      <c r="J208" s="32" t="s">
        <v>358</v>
      </c>
      <c r="K208" s="33" t="s">
        <v>305</v>
      </c>
    </row>
    <row r="209" spans="1:11" ht="48" x14ac:dyDescent="0.2">
      <c r="A209" s="29" t="s">
        <v>9</v>
      </c>
      <c r="B209" s="5" t="s">
        <v>169</v>
      </c>
      <c r="C209" s="30">
        <v>91400</v>
      </c>
      <c r="D209" s="31">
        <v>85000</v>
      </c>
      <c r="E209" s="32">
        <v>0</v>
      </c>
      <c r="F209" s="32">
        <v>0</v>
      </c>
      <c r="G209" s="31">
        <v>85000</v>
      </c>
      <c r="H209" s="32">
        <v>0</v>
      </c>
      <c r="I209" s="32">
        <v>0</v>
      </c>
      <c r="J209" s="32" t="s">
        <v>358</v>
      </c>
      <c r="K209" s="33" t="s">
        <v>305</v>
      </c>
    </row>
    <row r="210" spans="1:11" ht="48" x14ac:dyDescent="0.2">
      <c r="A210" s="29" t="s">
        <v>9</v>
      </c>
      <c r="B210" s="5" t="s">
        <v>170</v>
      </c>
      <c r="C210" s="30">
        <v>95000</v>
      </c>
      <c r="D210" s="31">
        <v>88000</v>
      </c>
      <c r="E210" s="32">
        <v>0</v>
      </c>
      <c r="F210" s="32">
        <v>0</v>
      </c>
      <c r="G210" s="31">
        <v>88000</v>
      </c>
      <c r="H210" s="32">
        <v>0</v>
      </c>
      <c r="I210" s="32">
        <v>0</v>
      </c>
      <c r="J210" s="32" t="s">
        <v>358</v>
      </c>
      <c r="K210" s="33" t="s">
        <v>305</v>
      </c>
    </row>
    <row r="211" spans="1:11" ht="48" x14ac:dyDescent="0.2">
      <c r="A211" s="29" t="s">
        <v>9</v>
      </c>
      <c r="B211" s="5" t="s">
        <v>171</v>
      </c>
      <c r="C211" s="30">
        <v>142500</v>
      </c>
      <c r="D211" s="31">
        <v>127500</v>
      </c>
      <c r="E211" s="32">
        <v>0</v>
      </c>
      <c r="F211" s="32">
        <v>0</v>
      </c>
      <c r="G211" s="31">
        <v>127500</v>
      </c>
      <c r="H211" s="32">
        <v>0</v>
      </c>
      <c r="I211" s="32">
        <v>0</v>
      </c>
      <c r="J211" s="32" t="s">
        <v>358</v>
      </c>
      <c r="K211" s="33" t="s">
        <v>305</v>
      </c>
    </row>
    <row r="212" spans="1:11" ht="48" x14ac:dyDescent="0.2">
      <c r="A212" s="29" t="s">
        <v>9</v>
      </c>
      <c r="B212" s="5" t="s">
        <v>172</v>
      </c>
      <c r="C212" s="30">
        <v>16100</v>
      </c>
      <c r="D212" s="31">
        <v>16100</v>
      </c>
      <c r="E212" s="32">
        <v>0</v>
      </c>
      <c r="F212" s="32">
        <v>0</v>
      </c>
      <c r="G212" s="31">
        <v>16100</v>
      </c>
      <c r="H212" s="32">
        <v>0</v>
      </c>
      <c r="I212" s="32">
        <v>0</v>
      </c>
      <c r="J212" s="32" t="s">
        <v>358</v>
      </c>
      <c r="K212" s="33" t="s">
        <v>305</v>
      </c>
    </row>
    <row r="213" spans="1:11" ht="48" x14ac:dyDescent="0.2">
      <c r="A213" s="29" t="s">
        <v>9</v>
      </c>
      <c r="B213" s="5" t="s">
        <v>173</v>
      </c>
      <c r="C213" s="30">
        <v>17400</v>
      </c>
      <c r="D213" s="31">
        <v>14400</v>
      </c>
      <c r="E213" s="32">
        <v>0</v>
      </c>
      <c r="F213" s="32">
        <v>0</v>
      </c>
      <c r="G213" s="31">
        <v>14400</v>
      </c>
      <c r="H213" s="32">
        <v>0</v>
      </c>
      <c r="I213" s="32">
        <v>0</v>
      </c>
      <c r="J213" s="32" t="s">
        <v>358</v>
      </c>
      <c r="K213" s="33" t="s">
        <v>305</v>
      </c>
    </row>
    <row r="214" spans="1:11" ht="48" x14ac:dyDescent="0.2">
      <c r="A214" s="29" t="s">
        <v>9</v>
      </c>
      <c r="B214" s="5" t="s">
        <v>174</v>
      </c>
      <c r="C214" s="30">
        <v>9500</v>
      </c>
      <c r="D214" s="31">
        <v>9500</v>
      </c>
      <c r="E214" s="32">
        <v>0</v>
      </c>
      <c r="F214" s="32">
        <v>0</v>
      </c>
      <c r="G214" s="31">
        <v>9500</v>
      </c>
      <c r="H214" s="32">
        <v>0</v>
      </c>
      <c r="I214" s="32">
        <v>0</v>
      </c>
      <c r="J214" s="32" t="s">
        <v>358</v>
      </c>
      <c r="K214" s="33" t="s">
        <v>305</v>
      </c>
    </row>
    <row r="215" spans="1:11" ht="48" x14ac:dyDescent="0.2">
      <c r="A215" s="29" t="s">
        <v>9</v>
      </c>
      <c r="B215" s="5" t="s">
        <v>175</v>
      </c>
      <c r="C215" s="30">
        <v>36000</v>
      </c>
      <c r="D215" s="31">
        <v>35996.94</v>
      </c>
      <c r="E215" s="32">
        <v>0</v>
      </c>
      <c r="F215" s="32">
        <v>0</v>
      </c>
      <c r="G215" s="31">
        <v>35996.94</v>
      </c>
      <c r="H215" s="32">
        <v>0</v>
      </c>
      <c r="I215" s="32">
        <v>0</v>
      </c>
      <c r="J215" s="32" t="s">
        <v>358</v>
      </c>
      <c r="K215" s="33" t="s">
        <v>305</v>
      </c>
    </row>
    <row r="216" spans="1:11" ht="48" x14ac:dyDescent="0.2">
      <c r="A216" s="29" t="s">
        <v>9</v>
      </c>
      <c r="B216" s="5" t="s">
        <v>176</v>
      </c>
      <c r="C216" s="30">
        <v>28500</v>
      </c>
      <c r="D216" s="31">
        <v>24720</v>
      </c>
      <c r="E216" s="32">
        <v>0</v>
      </c>
      <c r="F216" s="32">
        <v>0</v>
      </c>
      <c r="G216" s="31">
        <v>24720</v>
      </c>
      <c r="H216" s="32">
        <v>0</v>
      </c>
      <c r="I216" s="32">
        <v>0</v>
      </c>
      <c r="J216" s="32" t="s">
        <v>358</v>
      </c>
      <c r="K216" s="33" t="s">
        <v>305</v>
      </c>
    </row>
    <row r="217" spans="1:11" ht="72" x14ac:dyDescent="0.2">
      <c r="A217" s="29" t="s">
        <v>9</v>
      </c>
      <c r="B217" s="5" t="s">
        <v>177</v>
      </c>
      <c r="C217" s="30">
        <v>92100</v>
      </c>
      <c r="D217" s="31">
        <v>92100</v>
      </c>
      <c r="E217" s="32">
        <v>0</v>
      </c>
      <c r="F217" s="32">
        <v>0</v>
      </c>
      <c r="G217" s="31">
        <v>92100</v>
      </c>
      <c r="H217" s="32">
        <v>0</v>
      </c>
      <c r="I217" s="32">
        <v>0</v>
      </c>
      <c r="J217" s="32" t="s">
        <v>358</v>
      </c>
      <c r="K217" s="33" t="s">
        <v>305</v>
      </c>
    </row>
    <row r="218" spans="1:11" ht="48" x14ac:dyDescent="0.2">
      <c r="A218" s="29" t="s">
        <v>9</v>
      </c>
      <c r="B218" s="5" t="s">
        <v>178</v>
      </c>
      <c r="C218" s="30">
        <v>24000</v>
      </c>
      <c r="D218" s="31">
        <v>24000</v>
      </c>
      <c r="E218" s="32">
        <v>0</v>
      </c>
      <c r="F218" s="32">
        <v>0</v>
      </c>
      <c r="G218" s="31">
        <v>24000</v>
      </c>
      <c r="H218" s="32">
        <v>0</v>
      </c>
      <c r="I218" s="32">
        <v>0</v>
      </c>
      <c r="J218" s="32" t="s">
        <v>358</v>
      </c>
      <c r="K218" s="33" t="s">
        <v>305</v>
      </c>
    </row>
    <row r="219" spans="1:11" ht="48" x14ac:dyDescent="0.2">
      <c r="A219" s="29" t="s">
        <v>9</v>
      </c>
      <c r="B219" s="5" t="s">
        <v>179</v>
      </c>
      <c r="C219" s="30">
        <v>28500</v>
      </c>
      <c r="D219" s="31">
        <v>28500</v>
      </c>
      <c r="E219" s="32">
        <v>0</v>
      </c>
      <c r="F219" s="32">
        <v>0</v>
      </c>
      <c r="G219" s="31">
        <v>28500</v>
      </c>
      <c r="H219" s="32">
        <v>0</v>
      </c>
      <c r="I219" s="32">
        <v>0</v>
      </c>
      <c r="J219" s="32" t="s">
        <v>358</v>
      </c>
      <c r="K219" s="33" t="s">
        <v>305</v>
      </c>
    </row>
    <row r="220" spans="1:11" ht="48" x14ac:dyDescent="0.2">
      <c r="A220" s="29" t="s">
        <v>9</v>
      </c>
      <c r="B220" s="5" t="s">
        <v>180</v>
      </c>
      <c r="C220" s="30">
        <v>31800</v>
      </c>
      <c r="D220" s="31">
        <v>31800</v>
      </c>
      <c r="E220" s="32">
        <v>0</v>
      </c>
      <c r="F220" s="32">
        <v>0</v>
      </c>
      <c r="G220" s="31">
        <v>31800</v>
      </c>
      <c r="H220" s="32">
        <v>0</v>
      </c>
      <c r="I220" s="32">
        <v>0</v>
      </c>
      <c r="J220" s="32" t="s">
        <v>358</v>
      </c>
      <c r="K220" s="33" t="s">
        <v>305</v>
      </c>
    </row>
    <row r="221" spans="1:11" ht="48" x14ac:dyDescent="0.2">
      <c r="A221" s="29" t="s">
        <v>9</v>
      </c>
      <c r="B221" s="5" t="s">
        <v>181</v>
      </c>
      <c r="C221" s="30">
        <v>95000</v>
      </c>
      <c r="D221" s="31">
        <v>95000</v>
      </c>
      <c r="E221" s="32">
        <v>0</v>
      </c>
      <c r="F221" s="32">
        <v>0</v>
      </c>
      <c r="G221" s="31">
        <v>95000</v>
      </c>
      <c r="H221" s="32">
        <v>0</v>
      </c>
      <c r="I221" s="32">
        <v>0</v>
      </c>
      <c r="J221" s="32" t="s">
        <v>358</v>
      </c>
      <c r="K221" s="50" t="s">
        <v>305</v>
      </c>
    </row>
    <row r="222" spans="1:11" ht="48" x14ac:dyDescent="0.2">
      <c r="A222" s="29" t="s">
        <v>9</v>
      </c>
      <c r="B222" s="5" t="s">
        <v>182</v>
      </c>
      <c r="C222" s="30">
        <v>45900</v>
      </c>
      <c r="D222" s="31">
        <v>45900</v>
      </c>
      <c r="E222" s="32">
        <v>0</v>
      </c>
      <c r="F222" s="32">
        <v>0</v>
      </c>
      <c r="G222" s="31">
        <v>45900</v>
      </c>
      <c r="H222" s="32">
        <v>0</v>
      </c>
      <c r="I222" s="32">
        <v>0</v>
      </c>
      <c r="J222" s="32" t="s">
        <v>358</v>
      </c>
      <c r="K222" s="50" t="s">
        <v>305</v>
      </c>
    </row>
    <row r="223" spans="1:11" ht="48" x14ac:dyDescent="0.2">
      <c r="A223" s="29" t="s">
        <v>9</v>
      </c>
      <c r="B223" s="5" t="s">
        <v>183</v>
      </c>
      <c r="C223" s="30">
        <v>120000</v>
      </c>
      <c r="D223" s="31">
        <v>119000</v>
      </c>
      <c r="E223" s="32">
        <v>0</v>
      </c>
      <c r="F223" s="32">
        <v>0</v>
      </c>
      <c r="G223" s="31">
        <v>119000</v>
      </c>
      <c r="H223" s="32">
        <v>0</v>
      </c>
      <c r="I223" s="32">
        <v>0</v>
      </c>
      <c r="J223" s="32" t="s">
        <v>358</v>
      </c>
      <c r="K223" s="50" t="s">
        <v>305</v>
      </c>
    </row>
    <row r="224" spans="1:11" ht="48" x14ac:dyDescent="0.2">
      <c r="A224" s="29" t="s">
        <v>9</v>
      </c>
      <c r="B224" s="5" t="s">
        <v>184</v>
      </c>
      <c r="C224" s="30">
        <v>49900</v>
      </c>
      <c r="D224" s="31">
        <v>49900</v>
      </c>
      <c r="E224" s="32">
        <v>0</v>
      </c>
      <c r="F224" s="32">
        <v>0</v>
      </c>
      <c r="G224" s="31">
        <v>49900</v>
      </c>
      <c r="H224" s="32">
        <v>0</v>
      </c>
      <c r="I224" s="32">
        <v>0</v>
      </c>
      <c r="J224" s="32" t="s">
        <v>358</v>
      </c>
      <c r="K224" s="50" t="s">
        <v>305</v>
      </c>
    </row>
    <row r="225" spans="1:11" ht="48" x14ac:dyDescent="0.2">
      <c r="A225" s="29" t="s">
        <v>9</v>
      </c>
      <c r="B225" s="5" t="s">
        <v>185</v>
      </c>
      <c r="C225" s="30">
        <v>83700</v>
      </c>
      <c r="D225" s="31">
        <v>83700</v>
      </c>
      <c r="E225" s="32">
        <v>0</v>
      </c>
      <c r="F225" s="32">
        <v>0</v>
      </c>
      <c r="G225" s="31">
        <v>83700</v>
      </c>
      <c r="H225" s="32">
        <v>0</v>
      </c>
      <c r="I225" s="32">
        <v>0</v>
      </c>
      <c r="J225" s="32" t="s">
        <v>358</v>
      </c>
      <c r="K225" s="50" t="s">
        <v>305</v>
      </c>
    </row>
    <row r="226" spans="1:11" ht="48" x14ac:dyDescent="0.2">
      <c r="A226" s="29" t="s">
        <v>9</v>
      </c>
      <c r="B226" s="5" t="s">
        <v>186</v>
      </c>
      <c r="C226" s="30">
        <v>29900</v>
      </c>
      <c r="D226" s="31">
        <v>29900</v>
      </c>
      <c r="E226" s="32">
        <v>0</v>
      </c>
      <c r="F226" s="32">
        <v>0</v>
      </c>
      <c r="G226" s="31">
        <v>29900</v>
      </c>
      <c r="H226" s="32">
        <v>0</v>
      </c>
      <c r="I226" s="32">
        <v>0</v>
      </c>
      <c r="J226" s="32" t="s">
        <v>358</v>
      </c>
      <c r="K226" s="50" t="s">
        <v>305</v>
      </c>
    </row>
    <row r="227" spans="1:11" ht="48" x14ac:dyDescent="0.2">
      <c r="A227" s="29" t="s">
        <v>9</v>
      </c>
      <c r="B227" s="5" t="s">
        <v>187</v>
      </c>
      <c r="C227" s="30">
        <v>9500</v>
      </c>
      <c r="D227" s="31">
        <v>9500</v>
      </c>
      <c r="E227" s="32">
        <v>0</v>
      </c>
      <c r="F227" s="32">
        <v>0</v>
      </c>
      <c r="G227" s="31">
        <v>9500</v>
      </c>
      <c r="H227" s="32">
        <v>0</v>
      </c>
      <c r="I227" s="32">
        <v>0</v>
      </c>
      <c r="J227" s="32" t="s">
        <v>358</v>
      </c>
      <c r="K227" s="50" t="s">
        <v>305</v>
      </c>
    </row>
    <row r="228" spans="1:11" ht="144" x14ac:dyDescent="0.2">
      <c r="A228" s="29" t="s">
        <v>9</v>
      </c>
      <c r="B228" s="5" t="s">
        <v>188</v>
      </c>
      <c r="C228" s="30">
        <v>2789800</v>
      </c>
      <c r="D228" s="31">
        <v>2304138</v>
      </c>
      <c r="E228" s="32">
        <v>0</v>
      </c>
      <c r="F228" s="32">
        <v>0</v>
      </c>
      <c r="G228" s="31">
        <v>2304138</v>
      </c>
      <c r="H228" s="32">
        <v>0</v>
      </c>
      <c r="I228" s="32">
        <v>0</v>
      </c>
      <c r="J228" s="32" t="s">
        <v>303</v>
      </c>
      <c r="K228" s="50" t="s">
        <v>305</v>
      </c>
    </row>
    <row r="229" spans="1:11" ht="144" x14ac:dyDescent="0.2">
      <c r="A229" s="29" t="s">
        <v>9</v>
      </c>
      <c r="B229" s="5" t="s">
        <v>189</v>
      </c>
      <c r="C229" s="30">
        <v>3669600</v>
      </c>
      <c r="D229" s="31">
        <v>3436840</v>
      </c>
      <c r="E229" s="32">
        <v>0</v>
      </c>
      <c r="F229" s="32">
        <v>0</v>
      </c>
      <c r="G229" s="31">
        <v>3436840</v>
      </c>
      <c r="H229" s="32">
        <v>0</v>
      </c>
      <c r="I229" s="32">
        <v>0</v>
      </c>
      <c r="J229" s="32" t="s">
        <v>303</v>
      </c>
      <c r="K229" s="50" t="s">
        <v>305</v>
      </c>
    </row>
    <row r="230" spans="1:11" ht="144" x14ac:dyDescent="0.2">
      <c r="A230" s="29" t="s">
        <v>9</v>
      </c>
      <c r="B230" s="5" t="s">
        <v>190</v>
      </c>
      <c r="C230" s="30">
        <v>4025700</v>
      </c>
      <c r="D230" s="31">
        <v>3380130</v>
      </c>
      <c r="E230" s="32">
        <v>0</v>
      </c>
      <c r="F230" s="32">
        <v>0</v>
      </c>
      <c r="G230" s="31">
        <v>3380130</v>
      </c>
      <c r="H230" s="32">
        <v>0</v>
      </c>
      <c r="I230" s="32">
        <v>0</v>
      </c>
      <c r="J230" s="32" t="s">
        <v>303</v>
      </c>
      <c r="K230" s="50" t="s">
        <v>305</v>
      </c>
    </row>
    <row r="231" spans="1:11" ht="120" x14ac:dyDescent="0.2">
      <c r="A231" s="29" t="s">
        <v>9</v>
      </c>
      <c r="B231" s="5" t="s">
        <v>191</v>
      </c>
      <c r="C231" s="30">
        <v>705600</v>
      </c>
      <c r="D231" s="31">
        <v>513600</v>
      </c>
      <c r="E231" s="32">
        <v>0</v>
      </c>
      <c r="F231" s="32">
        <v>0</v>
      </c>
      <c r="G231" s="31">
        <v>513600</v>
      </c>
      <c r="H231" s="32">
        <v>0</v>
      </c>
      <c r="I231" s="32">
        <v>0</v>
      </c>
      <c r="J231" s="32" t="s">
        <v>303</v>
      </c>
      <c r="K231" s="50" t="s">
        <v>305</v>
      </c>
    </row>
    <row r="232" spans="1:11" ht="120" x14ac:dyDescent="0.2">
      <c r="A232" s="29" t="s">
        <v>9</v>
      </c>
      <c r="B232" s="5" t="s">
        <v>192</v>
      </c>
      <c r="C232" s="30">
        <v>820800</v>
      </c>
      <c r="D232" s="31">
        <v>552762</v>
      </c>
      <c r="E232" s="32">
        <v>0</v>
      </c>
      <c r="F232" s="32">
        <v>0</v>
      </c>
      <c r="G232" s="31">
        <v>552762</v>
      </c>
      <c r="H232" s="32">
        <v>0</v>
      </c>
      <c r="I232" s="32">
        <v>0</v>
      </c>
      <c r="J232" s="32" t="s">
        <v>303</v>
      </c>
      <c r="K232" s="50" t="s">
        <v>305</v>
      </c>
    </row>
    <row r="233" spans="1:11" ht="48" x14ac:dyDescent="0.2">
      <c r="A233" s="29" t="s">
        <v>9</v>
      </c>
      <c r="B233" s="5" t="s">
        <v>193</v>
      </c>
      <c r="C233" s="30">
        <v>99000</v>
      </c>
      <c r="D233" s="31">
        <v>99000</v>
      </c>
      <c r="E233" s="32">
        <v>0</v>
      </c>
      <c r="F233" s="32">
        <v>0</v>
      </c>
      <c r="G233" s="31">
        <v>98226</v>
      </c>
      <c r="H233" s="32">
        <v>0</v>
      </c>
      <c r="I233" s="32">
        <v>774</v>
      </c>
      <c r="J233" s="32" t="s">
        <v>303</v>
      </c>
      <c r="K233" s="50" t="s">
        <v>305</v>
      </c>
    </row>
    <row r="234" spans="1:11" ht="24" x14ac:dyDescent="0.2">
      <c r="A234" s="29" t="s">
        <v>9</v>
      </c>
      <c r="B234" s="5" t="s">
        <v>194</v>
      </c>
      <c r="C234" s="30"/>
      <c r="D234" s="31">
        <v>26000</v>
      </c>
      <c r="E234" s="32">
        <v>0</v>
      </c>
      <c r="F234" s="32">
        <v>0</v>
      </c>
      <c r="G234" s="31">
        <v>26000</v>
      </c>
      <c r="H234" s="32">
        <v>0</v>
      </c>
      <c r="I234" s="32">
        <v>0</v>
      </c>
      <c r="J234" s="32"/>
      <c r="K234" s="33" t="s">
        <v>307</v>
      </c>
    </row>
    <row r="235" spans="1:11" ht="48" x14ac:dyDescent="0.2">
      <c r="A235" s="29" t="s">
        <v>9</v>
      </c>
      <c r="B235" s="5" t="s">
        <v>283</v>
      </c>
      <c r="C235" s="30"/>
      <c r="D235" s="31">
        <v>3490</v>
      </c>
      <c r="E235" s="32">
        <v>0</v>
      </c>
      <c r="F235" s="32">
        <v>0</v>
      </c>
      <c r="G235" s="31">
        <v>3490</v>
      </c>
      <c r="H235" s="32">
        <v>0</v>
      </c>
      <c r="I235" s="32">
        <v>0</v>
      </c>
      <c r="J235" s="32"/>
      <c r="K235" s="33" t="s">
        <v>307</v>
      </c>
    </row>
    <row r="236" spans="1:11" ht="24" x14ac:dyDescent="0.2">
      <c r="A236" s="29" t="s">
        <v>9</v>
      </c>
      <c r="B236" s="5" t="s">
        <v>195</v>
      </c>
      <c r="C236" s="30"/>
      <c r="D236" s="31">
        <v>1900</v>
      </c>
      <c r="E236" s="32">
        <v>0</v>
      </c>
      <c r="F236" s="32">
        <v>0</v>
      </c>
      <c r="G236" s="31">
        <v>1900</v>
      </c>
      <c r="H236" s="32">
        <v>0</v>
      </c>
      <c r="I236" s="32">
        <v>0</v>
      </c>
      <c r="J236" s="32"/>
      <c r="K236" s="33" t="s">
        <v>307</v>
      </c>
    </row>
    <row r="237" spans="1:11" ht="24" x14ac:dyDescent="0.2">
      <c r="A237" s="29" t="s">
        <v>9</v>
      </c>
      <c r="B237" s="5" t="s">
        <v>196</v>
      </c>
      <c r="C237" s="30"/>
      <c r="D237" s="31">
        <v>1890</v>
      </c>
      <c r="E237" s="32">
        <v>0</v>
      </c>
      <c r="F237" s="32">
        <v>0</v>
      </c>
      <c r="G237" s="31">
        <v>1890</v>
      </c>
      <c r="H237" s="32">
        <v>0</v>
      </c>
      <c r="I237" s="32">
        <v>0</v>
      </c>
      <c r="J237" s="32"/>
      <c r="K237" s="33" t="s">
        <v>307</v>
      </c>
    </row>
    <row r="238" spans="1:11" ht="24" x14ac:dyDescent="0.2">
      <c r="A238" s="29" t="s">
        <v>9</v>
      </c>
      <c r="B238" s="5" t="s">
        <v>197</v>
      </c>
      <c r="C238" s="30"/>
      <c r="D238" s="31">
        <v>7960</v>
      </c>
      <c r="E238" s="32">
        <v>0</v>
      </c>
      <c r="F238" s="32">
        <v>0</v>
      </c>
      <c r="G238" s="31">
        <v>7960</v>
      </c>
      <c r="H238" s="32">
        <v>0</v>
      </c>
      <c r="I238" s="32">
        <v>0</v>
      </c>
      <c r="J238" s="32"/>
      <c r="K238" s="33" t="s">
        <v>307</v>
      </c>
    </row>
    <row r="239" spans="1:11" ht="24" x14ac:dyDescent="0.2">
      <c r="A239" s="29" t="s">
        <v>9</v>
      </c>
      <c r="B239" s="5" t="s">
        <v>198</v>
      </c>
      <c r="C239" s="30"/>
      <c r="D239" s="31">
        <v>14900</v>
      </c>
      <c r="E239" s="32">
        <v>0</v>
      </c>
      <c r="F239" s="32">
        <v>0</v>
      </c>
      <c r="G239" s="31">
        <v>14900</v>
      </c>
      <c r="H239" s="32">
        <v>0</v>
      </c>
      <c r="I239" s="32">
        <v>0</v>
      </c>
      <c r="J239" s="32"/>
      <c r="K239" s="33" t="s">
        <v>307</v>
      </c>
    </row>
    <row r="240" spans="1:11" ht="24" x14ac:dyDescent="0.2">
      <c r="A240" s="29" t="s">
        <v>9</v>
      </c>
      <c r="B240" s="5" t="s">
        <v>199</v>
      </c>
      <c r="C240" s="30"/>
      <c r="D240" s="31">
        <v>24000</v>
      </c>
      <c r="E240" s="32">
        <v>0</v>
      </c>
      <c r="F240" s="32">
        <v>0</v>
      </c>
      <c r="G240" s="31">
        <v>24000</v>
      </c>
      <c r="H240" s="32">
        <v>0</v>
      </c>
      <c r="I240" s="32">
        <v>0</v>
      </c>
      <c r="J240" s="32"/>
      <c r="K240" s="33" t="s">
        <v>307</v>
      </c>
    </row>
    <row r="241" spans="1:11" ht="24" x14ac:dyDescent="0.2">
      <c r="A241" s="29" t="s">
        <v>9</v>
      </c>
      <c r="B241" s="5" t="s">
        <v>200</v>
      </c>
      <c r="C241" s="30"/>
      <c r="D241" s="31">
        <v>27780</v>
      </c>
      <c r="E241" s="32">
        <v>0</v>
      </c>
      <c r="F241" s="32">
        <v>0</v>
      </c>
      <c r="G241" s="31">
        <v>27780</v>
      </c>
      <c r="H241" s="32">
        <v>0</v>
      </c>
      <c r="I241" s="32">
        <v>0</v>
      </c>
      <c r="J241" s="32"/>
      <c r="K241" s="33" t="s">
        <v>307</v>
      </c>
    </row>
    <row r="242" spans="1:11" ht="24" x14ac:dyDescent="0.2">
      <c r="A242" s="29" t="s">
        <v>9</v>
      </c>
      <c r="B242" s="5" t="s">
        <v>201</v>
      </c>
      <c r="C242" s="30"/>
      <c r="D242" s="31">
        <v>21186</v>
      </c>
      <c r="E242" s="32">
        <v>0</v>
      </c>
      <c r="F242" s="32">
        <v>0</v>
      </c>
      <c r="G242" s="31">
        <v>21186</v>
      </c>
      <c r="H242" s="32">
        <v>0</v>
      </c>
      <c r="I242" s="32">
        <v>0</v>
      </c>
      <c r="J242" s="32"/>
      <c r="K242" s="33" t="s">
        <v>307</v>
      </c>
    </row>
    <row r="243" spans="1:11" ht="24" x14ac:dyDescent="0.2">
      <c r="A243" s="29" t="s">
        <v>9</v>
      </c>
      <c r="B243" s="5" t="s">
        <v>202</v>
      </c>
      <c r="C243" s="30"/>
      <c r="D243" s="31">
        <v>4815</v>
      </c>
      <c r="E243" s="32">
        <v>0</v>
      </c>
      <c r="F243" s="32">
        <v>0</v>
      </c>
      <c r="G243" s="31">
        <v>4815</v>
      </c>
      <c r="H243" s="32">
        <v>0</v>
      </c>
      <c r="I243" s="32">
        <v>0</v>
      </c>
      <c r="J243" s="32"/>
      <c r="K243" s="33" t="s">
        <v>307</v>
      </c>
    </row>
    <row r="244" spans="1:11" ht="24" x14ac:dyDescent="0.2">
      <c r="A244" s="29" t="s">
        <v>9</v>
      </c>
      <c r="B244" s="5" t="s">
        <v>203</v>
      </c>
      <c r="C244" s="30"/>
      <c r="D244" s="31">
        <v>32291</v>
      </c>
      <c r="E244" s="32">
        <v>0</v>
      </c>
      <c r="F244" s="32">
        <v>0</v>
      </c>
      <c r="G244" s="31">
        <v>32291</v>
      </c>
      <c r="H244" s="32">
        <v>0</v>
      </c>
      <c r="I244" s="32">
        <v>0</v>
      </c>
      <c r="J244" s="32"/>
      <c r="K244" s="33" t="s">
        <v>307</v>
      </c>
    </row>
    <row r="245" spans="1:11" ht="24" x14ac:dyDescent="0.2">
      <c r="A245" s="29" t="s">
        <v>9</v>
      </c>
      <c r="B245" s="5" t="s">
        <v>204</v>
      </c>
      <c r="C245" s="30"/>
      <c r="D245" s="31">
        <v>3250</v>
      </c>
      <c r="E245" s="32">
        <v>0</v>
      </c>
      <c r="F245" s="32">
        <v>0</v>
      </c>
      <c r="G245" s="31">
        <v>3250</v>
      </c>
      <c r="H245" s="32">
        <v>0</v>
      </c>
      <c r="I245" s="32">
        <v>0</v>
      </c>
      <c r="J245" s="32"/>
      <c r="K245" s="33" t="s">
        <v>307</v>
      </c>
    </row>
    <row r="246" spans="1:11" ht="24" x14ac:dyDescent="0.2">
      <c r="A246" s="29" t="s">
        <v>9</v>
      </c>
      <c r="B246" s="5" t="s">
        <v>205</v>
      </c>
      <c r="C246" s="30"/>
      <c r="D246" s="31">
        <v>13750</v>
      </c>
      <c r="E246" s="32">
        <v>0</v>
      </c>
      <c r="F246" s="32">
        <v>0</v>
      </c>
      <c r="G246" s="31">
        <v>13750</v>
      </c>
      <c r="H246" s="32">
        <v>0</v>
      </c>
      <c r="I246" s="32">
        <v>0</v>
      </c>
      <c r="J246" s="32"/>
      <c r="K246" s="33" t="s">
        <v>307</v>
      </c>
    </row>
    <row r="247" spans="1:11" ht="24" x14ac:dyDescent="0.2">
      <c r="A247" s="29" t="s">
        <v>9</v>
      </c>
      <c r="B247" s="5" t="s">
        <v>206</v>
      </c>
      <c r="C247" s="30"/>
      <c r="D247" s="31">
        <v>479360</v>
      </c>
      <c r="E247" s="32">
        <v>0</v>
      </c>
      <c r="F247" s="31">
        <v>479360</v>
      </c>
      <c r="G247" s="32">
        <v>0</v>
      </c>
      <c r="H247" s="32">
        <v>0</v>
      </c>
      <c r="I247" s="32">
        <v>0</v>
      </c>
      <c r="J247" s="32"/>
      <c r="K247" s="33" t="s">
        <v>307</v>
      </c>
    </row>
    <row r="248" spans="1:11" ht="24" x14ac:dyDescent="0.2">
      <c r="A248" s="29" t="s">
        <v>9</v>
      </c>
      <c r="B248" s="5" t="s">
        <v>207</v>
      </c>
      <c r="C248" s="30"/>
      <c r="D248" s="31">
        <v>8990</v>
      </c>
      <c r="E248" s="32">
        <v>0</v>
      </c>
      <c r="F248" s="31">
        <v>8990</v>
      </c>
      <c r="G248" s="32">
        <v>0</v>
      </c>
      <c r="H248" s="32">
        <v>0</v>
      </c>
      <c r="I248" s="32">
        <v>0</v>
      </c>
      <c r="J248" s="32"/>
      <c r="K248" s="33" t="s">
        <v>307</v>
      </c>
    </row>
    <row r="249" spans="1:11" ht="24" x14ac:dyDescent="0.2">
      <c r="A249" s="29" t="s">
        <v>9</v>
      </c>
      <c r="B249" s="5" t="s">
        <v>208</v>
      </c>
      <c r="C249" s="30"/>
      <c r="D249" s="31">
        <v>5970</v>
      </c>
      <c r="E249" s="32">
        <v>0</v>
      </c>
      <c r="F249" s="31">
        <v>5970</v>
      </c>
      <c r="G249" s="32">
        <v>0</v>
      </c>
      <c r="H249" s="32">
        <v>0</v>
      </c>
      <c r="I249" s="32">
        <v>0</v>
      </c>
      <c r="J249" s="32"/>
      <c r="K249" s="33" t="s">
        <v>307</v>
      </c>
    </row>
    <row r="250" spans="1:11" ht="48" x14ac:dyDescent="0.2">
      <c r="A250" s="29" t="s">
        <v>9</v>
      </c>
      <c r="B250" s="5" t="s">
        <v>294</v>
      </c>
      <c r="C250" s="30"/>
      <c r="D250" s="31">
        <v>31000</v>
      </c>
      <c r="E250" s="32">
        <v>0</v>
      </c>
      <c r="F250" s="32">
        <v>0</v>
      </c>
      <c r="G250" s="31">
        <v>31000</v>
      </c>
      <c r="H250" s="32">
        <v>0</v>
      </c>
      <c r="I250" s="32">
        <v>0</v>
      </c>
      <c r="J250" s="32"/>
      <c r="K250" s="33" t="s">
        <v>307</v>
      </c>
    </row>
    <row r="251" spans="1:11" ht="24" x14ac:dyDescent="0.2">
      <c r="A251" s="29" t="s">
        <v>9</v>
      </c>
      <c r="B251" s="5" t="s">
        <v>209</v>
      </c>
      <c r="C251" s="30"/>
      <c r="D251" s="31">
        <v>1990</v>
      </c>
      <c r="E251" s="32">
        <v>0</v>
      </c>
      <c r="F251" s="32">
        <v>0</v>
      </c>
      <c r="G251" s="31">
        <v>1990</v>
      </c>
      <c r="H251" s="32">
        <v>0</v>
      </c>
      <c r="I251" s="32">
        <v>0</v>
      </c>
      <c r="J251" s="32"/>
      <c r="K251" s="33" t="s">
        <v>307</v>
      </c>
    </row>
    <row r="252" spans="1:11" ht="24" x14ac:dyDescent="0.2">
      <c r="A252" s="29" t="s">
        <v>9</v>
      </c>
      <c r="B252" s="5" t="s">
        <v>210</v>
      </c>
      <c r="C252" s="30"/>
      <c r="D252" s="31">
        <v>52000</v>
      </c>
      <c r="E252" s="32">
        <v>0</v>
      </c>
      <c r="F252" s="32">
        <v>0</v>
      </c>
      <c r="G252" s="31">
        <v>52000</v>
      </c>
      <c r="H252" s="32">
        <v>0</v>
      </c>
      <c r="I252" s="32">
        <v>0</v>
      </c>
      <c r="J252" s="32"/>
      <c r="K252" s="33" t="s">
        <v>307</v>
      </c>
    </row>
    <row r="253" spans="1:11" ht="24" x14ac:dyDescent="0.2">
      <c r="A253" s="29" t="s">
        <v>9</v>
      </c>
      <c r="B253" s="5" t="s">
        <v>211</v>
      </c>
      <c r="C253" s="30"/>
      <c r="D253" s="31">
        <v>55520</v>
      </c>
      <c r="E253" s="32">
        <v>0</v>
      </c>
      <c r="F253" s="32">
        <v>0</v>
      </c>
      <c r="G253" s="31">
        <v>55520</v>
      </c>
      <c r="H253" s="32">
        <v>0</v>
      </c>
      <c r="I253" s="32">
        <v>0</v>
      </c>
      <c r="J253" s="32"/>
      <c r="K253" s="33" t="s">
        <v>307</v>
      </c>
    </row>
    <row r="254" spans="1:11" ht="24" x14ac:dyDescent="0.2">
      <c r="A254" s="29" t="s">
        <v>9</v>
      </c>
      <c r="B254" s="5" t="s">
        <v>207</v>
      </c>
      <c r="C254" s="30"/>
      <c r="D254" s="31">
        <v>9650</v>
      </c>
      <c r="E254" s="32">
        <v>0</v>
      </c>
      <c r="F254" s="31">
        <v>9650</v>
      </c>
      <c r="G254" s="32">
        <v>0</v>
      </c>
      <c r="H254" s="32">
        <v>0</v>
      </c>
      <c r="I254" s="32">
        <v>0</v>
      </c>
      <c r="J254" s="32"/>
      <c r="K254" s="33" t="s">
        <v>307</v>
      </c>
    </row>
    <row r="255" spans="1:11" ht="96" x14ac:dyDescent="0.2">
      <c r="A255" s="29" t="s">
        <v>9</v>
      </c>
      <c r="B255" s="5" t="s">
        <v>293</v>
      </c>
      <c r="C255" s="30"/>
      <c r="D255" s="31">
        <v>215000</v>
      </c>
      <c r="E255" s="32">
        <v>0</v>
      </c>
      <c r="F255" s="32">
        <v>0</v>
      </c>
      <c r="G255" s="31">
        <v>215000</v>
      </c>
      <c r="H255" s="32">
        <v>0</v>
      </c>
      <c r="I255" s="32">
        <v>0</v>
      </c>
      <c r="J255" s="32"/>
      <c r="K255" s="33" t="s">
        <v>307</v>
      </c>
    </row>
    <row r="256" spans="1:11" ht="24" x14ac:dyDescent="0.2">
      <c r="A256" s="29" t="s">
        <v>9</v>
      </c>
      <c r="B256" s="5" t="s">
        <v>212</v>
      </c>
      <c r="C256" s="30"/>
      <c r="D256" s="31">
        <v>13900</v>
      </c>
      <c r="E256" s="32">
        <v>0</v>
      </c>
      <c r="F256" s="31">
        <v>13900</v>
      </c>
      <c r="G256" s="32">
        <v>0</v>
      </c>
      <c r="H256" s="32">
        <v>0</v>
      </c>
      <c r="I256" s="32">
        <v>0</v>
      </c>
      <c r="J256" s="32"/>
      <c r="K256" s="33" t="s">
        <v>307</v>
      </c>
    </row>
    <row r="257" spans="1:11" ht="24" x14ac:dyDescent="0.2">
      <c r="A257" s="29" t="s">
        <v>9</v>
      </c>
      <c r="B257" s="5" t="s">
        <v>213</v>
      </c>
      <c r="C257" s="30"/>
      <c r="D257" s="31">
        <v>5500</v>
      </c>
      <c r="E257" s="32">
        <v>0</v>
      </c>
      <c r="F257" s="31">
        <v>5500</v>
      </c>
      <c r="G257" s="32">
        <v>0</v>
      </c>
      <c r="H257" s="32">
        <v>0</v>
      </c>
      <c r="I257" s="32">
        <v>0</v>
      </c>
      <c r="J257" s="32"/>
      <c r="K257" s="33" t="s">
        <v>307</v>
      </c>
    </row>
    <row r="258" spans="1:11" ht="24" x14ac:dyDescent="0.2">
      <c r="A258" s="29" t="s">
        <v>9</v>
      </c>
      <c r="B258" s="5" t="s">
        <v>214</v>
      </c>
      <c r="C258" s="30"/>
      <c r="D258" s="31">
        <v>56900</v>
      </c>
      <c r="E258" s="31">
        <v>56900</v>
      </c>
      <c r="F258" s="32">
        <v>0</v>
      </c>
      <c r="G258" s="32">
        <v>0</v>
      </c>
      <c r="H258" s="32">
        <v>0</v>
      </c>
      <c r="I258" s="32">
        <v>0</v>
      </c>
      <c r="J258" s="32"/>
      <c r="K258" s="33" t="s">
        <v>307</v>
      </c>
    </row>
    <row r="259" spans="1:11" ht="72" x14ac:dyDescent="0.2">
      <c r="A259" s="29" t="s">
        <v>9</v>
      </c>
      <c r="B259" s="5" t="s">
        <v>295</v>
      </c>
      <c r="C259" s="30"/>
      <c r="D259" s="31">
        <v>50000</v>
      </c>
      <c r="E259" s="31">
        <v>50000</v>
      </c>
      <c r="F259" s="32">
        <v>0</v>
      </c>
      <c r="G259" s="32">
        <v>0</v>
      </c>
      <c r="H259" s="32">
        <v>0</v>
      </c>
      <c r="I259" s="32">
        <v>0</v>
      </c>
      <c r="J259" s="32"/>
      <c r="K259" s="33" t="s">
        <v>307</v>
      </c>
    </row>
    <row r="260" spans="1:11" ht="24" x14ac:dyDescent="0.2">
      <c r="A260" s="29" t="s">
        <v>9</v>
      </c>
      <c r="B260" s="5" t="s">
        <v>215</v>
      </c>
      <c r="C260" s="30"/>
      <c r="D260" s="31">
        <v>8000</v>
      </c>
      <c r="E260" s="31">
        <v>8000</v>
      </c>
      <c r="F260" s="32">
        <v>0</v>
      </c>
      <c r="G260" s="32">
        <v>0</v>
      </c>
      <c r="H260" s="32">
        <v>0</v>
      </c>
      <c r="I260" s="32">
        <v>0</v>
      </c>
      <c r="J260" s="32"/>
      <c r="K260" s="33" t="s">
        <v>307</v>
      </c>
    </row>
    <row r="261" spans="1:11" ht="48" x14ac:dyDescent="0.2">
      <c r="A261" s="29" t="s">
        <v>9</v>
      </c>
      <c r="B261" s="5" t="s">
        <v>288</v>
      </c>
      <c r="C261" s="30"/>
      <c r="D261" s="31">
        <v>62000</v>
      </c>
      <c r="E261" s="31">
        <v>62000</v>
      </c>
      <c r="F261" s="32">
        <v>0</v>
      </c>
      <c r="G261" s="32">
        <v>0</v>
      </c>
      <c r="H261" s="32">
        <v>0</v>
      </c>
      <c r="I261" s="32">
        <v>0</v>
      </c>
      <c r="J261" s="32"/>
      <c r="K261" s="33" t="s">
        <v>307</v>
      </c>
    </row>
    <row r="262" spans="1:11" ht="24" x14ac:dyDescent="0.2">
      <c r="A262" s="29" t="s">
        <v>9</v>
      </c>
      <c r="B262" s="5" t="s">
        <v>216</v>
      </c>
      <c r="C262" s="30"/>
      <c r="D262" s="31">
        <v>22000</v>
      </c>
      <c r="E262" s="31">
        <v>22000</v>
      </c>
      <c r="F262" s="32">
        <v>0</v>
      </c>
      <c r="G262" s="32">
        <v>0</v>
      </c>
      <c r="H262" s="32">
        <v>0</v>
      </c>
      <c r="I262" s="32">
        <v>0</v>
      </c>
      <c r="J262" s="32"/>
      <c r="K262" s="33" t="s">
        <v>307</v>
      </c>
    </row>
    <row r="263" spans="1:11" ht="48" x14ac:dyDescent="0.2">
      <c r="A263" s="29" t="s">
        <v>9</v>
      </c>
      <c r="B263" s="5" t="s">
        <v>286</v>
      </c>
      <c r="C263" s="30"/>
      <c r="D263" s="31">
        <v>41670</v>
      </c>
      <c r="E263" s="31">
        <v>41670</v>
      </c>
      <c r="F263" s="32">
        <v>0</v>
      </c>
      <c r="G263" s="32">
        <v>0</v>
      </c>
      <c r="H263" s="32">
        <v>0</v>
      </c>
      <c r="I263" s="32">
        <v>0</v>
      </c>
      <c r="J263" s="32"/>
      <c r="K263" s="33" t="s">
        <v>307</v>
      </c>
    </row>
    <row r="264" spans="1:11" ht="48" x14ac:dyDescent="0.2">
      <c r="A264" s="29" t="s">
        <v>9</v>
      </c>
      <c r="B264" s="5" t="s">
        <v>287</v>
      </c>
      <c r="C264" s="30"/>
      <c r="D264" s="31">
        <v>26000</v>
      </c>
      <c r="E264" s="31">
        <v>26000</v>
      </c>
      <c r="F264" s="32">
        <v>0</v>
      </c>
      <c r="G264" s="32">
        <v>0</v>
      </c>
      <c r="H264" s="32">
        <v>0</v>
      </c>
      <c r="I264" s="32">
        <v>0</v>
      </c>
      <c r="J264" s="32"/>
      <c r="K264" s="33" t="s">
        <v>307</v>
      </c>
    </row>
    <row r="265" spans="1:11" ht="48" x14ac:dyDescent="0.2">
      <c r="A265" s="29" t="s">
        <v>9</v>
      </c>
      <c r="B265" s="5" t="s">
        <v>285</v>
      </c>
      <c r="C265" s="30"/>
      <c r="D265" s="31">
        <v>31000</v>
      </c>
      <c r="E265" s="31">
        <v>31000</v>
      </c>
      <c r="F265" s="32">
        <v>0</v>
      </c>
      <c r="G265" s="32">
        <v>0</v>
      </c>
      <c r="H265" s="32">
        <v>0</v>
      </c>
      <c r="I265" s="32">
        <v>0</v>
      </c>
      <c r="J265" s="32"/>
      <c r="K265" s="50" t="s">
        <v>307</v>
      </c>
    </row>
    <row r="266" spans="1:11" ht="48" x14ac:dyDescent="0.2">
      <c r="A266" s="29" t="s">
        <v>9</v>
      </c>
      <c r="B266" s="5" t="s">
        <v>284</v>
      </c>
      <c r="C266" s="30"/>
      <c r="D266" s="31">
        <v>93000</v>
      </c>
      <c r="E266" s="31">
        <v>93000</v>
      </c>
      <c r="F266" s="32">
        <v>0</v>
      </c>
      <c r="G266" s="32">
        <v>0</v>
      </c>
      <c r="H266" s="32">
        <v>0</v>
      </c>
      <c r="I266" s="32">
        <v>0</v>
      </c>
      <c r="J266" s="32"/>
      <c r="K266" s="50" t="s">
        <v>307</v>
      </c>
    </row>
    <row r="267" spans="1:11" ht="48" x14ac:dyDescent="0.2">
      <c r="A267" s="29" t="s">
        <v>9</v>
      </c>
      <c r="B267" s="5" t="s">
        <v>217</v>
      </c>
      <c r="C267" s="30"/>
      <c r="D267" s="31">
        <v>13900</v>
      </c>
      <c r="E267" s="31">
        <v>13900</v>
      </c>
      <c r="F267" s="32">
        <v>0</v>
      </c>
      <c r="G267" s="32">
        <v>0</v>
      </c>
      <c r="H267" s="32">
        <v>0</v>
      </c>
      <c r="I267" s="32">
        <v>0</v>
      </c>
      <c r="J267" s="32"/>
      <c r="K267" s="50" t="s">
        <v>307</v>
      </c>
    </row>
    <row r="268" spans="1:11" ht="24" x14ac:dyDescent="0.2">
      <c r="A268" s="29" t="s">
        <v>9</v>
      </c>
      <c r="B268" s="5" t="s">
        <v>218</v>
      </c>
      <c r="C268" s="30"/>
      <c r="D268" s="31">
        <v>4580</v>
      </c>
      <c r="E268" s="31">
        <v>4580</v>
      </c>
      <c r="F268" s="32">
        <v>0</v>
      </c>
      <c r="G268" s="32">
        <v>0</v>
      </c>
      <c r="H268" s="32">
        <v>0</v>
      </c>
      <c r="I268" s="32">
        <v>0</v>
      </c>
      <c r="J268" s="32"/>
      <c r="K268" s="50" t="s">
        <v>307</v>
      </c>
    </row>
    <row r="269" spans="1:11" ht="96" x14ac:dyDescent="0.2">
      <c r="A269" s="29" t="s">
        <v>9</v>
      </c>
      <c r="B269" s="5" t="s">
        <v>153</v>
      </c>
      <c r="C269" s="30">
        <v>1055000</v>
      </c>
      <c r="D269" s="31">
        <v>1050000</v>
      </c>
      <c r="E269" s="32">
        <v>0</v>
      </c>
      <c r="F269" s="32">
        <v>0</v>
      </c>
      <c r="G269" s="31">
        <v>1050000</v>
      </c>
      <c r="H269" s="32">
        <v>0</v>
      </c>
      <c r="I269" s="32">
        <v>0</v>
      </c>
      <c r="J269" s="32" t="s">
        <v>358</v>
      </c>
      <c r="K269" s="33" t="s">
        <v>305</v>
      </c>
    </row>
    <row r="270" spans="1:11" ht="96" x14ac:dyDescent="0.2">
      <c r="A270" s="29" t="s">
        <v>9</v>
      </c>
      <c r="B270" s="5" t="s">
        <v>219</v>
      </c>
      <c r="C270" s="30">
        <v>1358000</v>
      </c>
      <c r="D270" s="31">
        <v>1358000</v>
      </c>
      <c r="E270" s="32">
        <v>0</v>
      </c>
      <c r="F270" s="32">
        <v>0</v>
      </c>
      <c r="G270" s="31">
        <v>1358000</v>
      </c>
      <c r="H270" s="32">
        <v>0</v>
      </c>
      <c r="I270" s="32">
        <v>0</v>
      </c>
      <c r="J270" s="32" t="s">
        <v>358</v>
      </c>
      <c r="K270" s="33" t="s">
        <v>305</v>
      </c>
    </row>
    <row r="271" spans="1:11" ht="72" x14ac:dyDescent="0.2">
      <c r="A271" s="29" t="s">
        <v>9</v>
      </c>
      <c r="B271" s="5" t="s">
        <v>220</v>
      </c>
      <c r="C271" s="30">
        <v>1358000</v>
      </c>
      <c r="D271" s="31">
        <v>1358000</v>
      </c>
      <c r="E271" s="32">
        <v>0</v>
      </c>
      <c r="F271" s="32">
        <v>0</v>
      </c>
      <c r="G271" s="31">
        <v>1358000</v>
      </c>
      <c r="H271" s="32">
        <v>0</v>
      </c>
      <c r="I271" s="32">
        <v>0</v>
      </c>
      <c r="J271" s="32" t="s">
        <v>303</v>
      </c>
      <c r="K271" s="33" t="s">
        <v>305</v>
      </c>
    </row>
    <row r="272" spans="1:11" ht="72" x14ac:dyDescent="0.2">
      <c r="A272" s="29" t="s">
        <v>9</v>
      </c>
      <c r="B272" s="5" t="s">
        <v>221</v>
      </c>
      <c r="C272" s="30">
        <v>2563000</v>
      </c>
      <c r="D272" s="31">
        <v>2563000</v>
      </c>
      <c r="E272" s="32">
        <v>0</v>
      </c>
      <c r="F272" s="32">
        <v>0</v>
      </c>
      <c r="G272" s="31">
        <v>2540000</v>
      </c>
      <c r="H272" s="32">
        <v>0</v>
      </c>
      <c r="I272" s="31">
        <v>23000</v>
      </c>
      <c r="J272" s="32" t="s">
        <v>303</v>
      </c>
      <c r="K272" s="33" t="s">
        <v>305</v>
      </c>
    </row>
    <row r="273" spans="1:11" ht="72" x14ac:dyDescent="0.2">
      <c r="A273" s="29" t="s">
        <v>9</v>
      </c>
      <c r="B273" s="5" t="s">
        <v>222</v>
      </c>
      <c r="C273" s="30">
        <v>1358000</v>
      </c>
      <c r="D273" s="31">
        <v>1358000</v>
      </c>
      <c r="E273" s="32">
        <v>0</v>
      </c>
      <c r="F273" s="32">
        <v>0</v>
      </c>
      <c r="G273" s="31">
        <v>1358000</v>
      </c>
      <c r="H273" s="32">
        <v>0</v>
      </c>
      <c r="I273" s="32">
        <v>0</v>
      </c>
      <c r="J273" s="32" t="s">
        <v>358</v>
      </c>
      <c r="K273" s="33" t="s">
        <v>305</v>
      </c>
    </row>
    <row r="274" spans="1:11" s="73" customFormat="1" ht="24" x14ac:dyDescent="0.2">
      <c r="A274" s="70"/>
      <c r="B274" s="10" t="s">
        <v>297</v>
      </c>
      <c r="C274" s="71"/>
      <c r="D274" s="71"/>
      <c r="E274" s="71"/>
      <c r="F274" s="71"/>
      <c r="G274" s="71"/>
      <c r="H274" s="71">
        <f t="shared" ref="H274" si="30">SUM(H275:H293)</f>
        <v>0</v>
      </c>
      <c r="I274" s="71"/>
      <c r="J274" s="71"/>
      <c r="K274" s="72"/>
    </row>
    <row r="275" spans="1:11" ht="48" x14ac:dyDescent="0.2">
      <c r="A275" s="29" t="s">
        <v>9</v>
      </c>
      <c r="B275" s="5" t="s">
        <v>223</v>
      </c>
      <c r="C275" s="30">
        <v>4500000</v>
      </c>
      <c r="D275" s="31">
        <v>5407400</v>
      </c>
      <c r="E275" s="31">
        <v>518273</v>
      </c>
      <c r="F275" s="31">
        <v>862196</v>
      </c>
      <c r="G275" s="31">
        <v>4018416</v>
      </c>
      <c r="H275" s="32">
        <v>0</v>
      </c>
      <c r="I275" s="31">
        <v>8515</v>
      </c>
      <c r="J275" s="31" t="s">
        <v>303</v>
      </c>
      <c r="K275" s="79" t="s">
        <v>308</v>
      </c>
    </row>
    <row r="276" spans="1:11" ht="48" x14ac:dyDescent="0.2">
      <c r="A276" s="29" t="s">
        <v>9</v>
      </c>
      <c r="B276" s="5" t="s">
        <v>224</v>
      </c>
      <c r="C276" s="30">
        <v>5857400</v>
      </c>
      <c r="D276" s="31">
        <v>4950000</v>
      </c>
      <c r="E276" s="32">
        <v>0</v>
      </c>
      <c r="F276" s="31">
        <v>2050000</v>
      </c>
      <c r="G276" s="31">
        <v>2900000</v>
      </c>
      <c r="H276" s="32">
        <v>0</v>
      </c>
      <c r="I276" s="32">
        <v>0</v>
      </c>
      <c r="J276" s="31" t="s">
        <v>361</v>
      </c>
      <c r="K276" s="29" t="s">
        <v>308</v>
      </c>
    </row>
    <row r="277" spans="1:11" ht="48" x14ac:dyDescent="0.2">
      <c r="A277" s="29" t="s">
        <v>9</v>
      </c>
      <c r="B277" s="5" t="s">
        <v>225</v>
      </c>
      <c r="C277" s="30">
        <v>12350000</v>
      </c>
      <c r="D277" s="31">
        <v>12078624.34</v>
      </c>
      <c r="E277" s="32">
        <v>0</v>
      </c>
      <c r="F277" s="31">
        <v>1417000</v>
      </c>
      <c r="G277" s="31">
        <v>10652178.52</v>
      </c>
      <c r="H277" s="32">
        <v>0</v>
      </c>
      <c r="I277" s="31">
        <v>9445.82</v>
      </c>
      <c r="J277" s="31" t="s">
        <v>303</v>
      </c>
      <c r="K277" s="79" t="s">
        <v>308</v>
      </c>
    </row>
    <row r="278" spans="1:11" ht="48" x14ac:dyDescent="0.2">
      <c r="A278" s="29" t="s">
        <v>9</v>
      </c>
      <c r="B278" s="5" t="s">
        <v>226</v>
      </c>
      <c r="C278" s="30">
        <v>1500000</v>
      </c>
      <c r="D278" s="31">
        <v>1500000</v>
      </c>
      <c r="E278" s="32">
        <v>0</v>
      </c>
      <c r="F278" s="32">
        <v>0</v>
      </c>
      <c r="G278" s="31">
        <v>1499930.22</v>
      </c>
      <c r="H278" s="32">
        <v>0</v>
      </c>
      <c r="I278" s="32">
        <v>69.78</v>
      </c>
      <c r="J278" s="31" t="s">
        <v>303</v>
      </c>
      <c r="K278" s="79" t="s">
        <v>310</v>
      </c>
    </row>
    <row r="279" spans="1:11" ht="48" x14ac:dyDescent="0.2">
      <c r="A279" s="29" t="s">
        <v>9</v>
      </c>
      <c r="B279" s="5" t="s">
        <v>227</v>
      </c>
      <c r="C279" s="30">
        <v>3400000</v>
      </c>
      <c r="D279" s="31">
        <v>3400000</v>
      </c>
      <c r="E279" s="32">
        <v>0</v>
      </c>
      <c r="F279" s="32">
        <v>0</v>
      </c>
      <c r="G279" s="31">
        <v>3400000</v>
      </c>
      <c r="H279" s="32">
        <v>0</v>
      </c>
      <c r="I279" s="32">
        <v>0</v>
      </c>
      <c r="J279" s="31" t="s">
        <v>303</v>
      </c>
      <c r="K279" s="79" t="s">
        <v>310</v>
      </c>
    </row>
    <row r="280" spans="1:11" ht="48" x14ac:dyDescent="0.2">
      <c r="A280" s="29" t="s">
        <v>9</v>
      </c>
      <c r="B280" s="5" t="s">
        <v>228</v>
      </c>
      <c r="C280" s="30">
        <v>6785000</v>
      </c>
      <c r="D280" s="31">
        <v>6785000</v>
      </c>
      <c r="E280" s="32">
        <v>0</v>
      </c>
      <c r="F280" s="31">
        <v>320000</v>
      </c>
      <c r="G280" s="31">
        <v>6465000</v>
      </c>
      <c r="H280" s="32">
        <v>0</v>
      </c>
      <c r="I280" s="32">
        <v>0</v>
      </c>
      <c r="J280" s="31" t="s">
        <v>303</v>
      </c>
      <c r="K280" s="79" t="s">
        <v>380</v>
      </c>
    </row>
    <row r="281" spans="1:11" ht="72" x14ac:dyDescent="0.2">
      <c r="A281" s="29" t="s">
        <v>9</v>
      </c>
      <c r="B281" s="5" t="s">
        <v>229</v>
      </c>
      <c r="C281" s="30">
        <v>12000000</v>
      </c>
      <c r="D281" s="31">
        <v>12000000</v>
      </c>
      <c r="E281" s="32">
        <v>0</v>
      </c>
      <c r="F281" s="31">
        <v>1153180</v>
      </c>
      <c r="G281" s="31">
        <v>10846540.460000001</v>
      </c>
      <c r="H281" s="32">
        <v>0</v>
      </c>
      <c r="I281" s="32">
        <v>279.54000000000002</v>
      </c>
      <c r="J281" s="31" t="s">
        <v>303</v>
      </c>
      <c r="K281" s="79" t="s">
        <v>308</v>
      </c>
    </row>
    <row r="282" spans="1:11" ht="48" x14ac:dyDescent="0.2">
      <c r="A282" s="29" t="s">
        <v>9</v>
      </c>
      <c r="B282" s="5" t="s">
        <v>230</v>
      </c>
      <c r="C282" s="30">
        <v>5500000</v>
      </c>
      <c r="D282" s="31">
        <v>5500000</v>
      </c>
      <c r="E282" s="32">
        <v>0</v>
      </c>
      <c r="F282" s="32">
        <v>0</v>
      </c>
      <c r="G282" s="31">
        <v>5499760</v>
      </c>
      <c r="H282" s="32">
        <v>0</v>
      </c>
      <c r="I282" s="32">
        <v>240</v>
      </c>
      <c r="J282" s="31" t="s">
        <v>303</v>
      </c>
      <c r="K282" s="79" t="s">
        <v>310</v>
      </c>
    </row>
    <row r="283" spans="1:11" ht="48" x14ac:dyDescent="0.2">
      <c r="A283" s="29" t="s">
        <v>9</v>
      </c>
      <c r="B283" s="5" t="s">
        <v>231</v>
      </c>
      <c r="C283" s="30">
        <v>3000000</v>
      </c>
      <c r="D283" s="31">
        <v>2994705.67</v>
      </c>
      <c r="E283" s="32">
        <v>0</v>
      </c>
      <c r="F283" s="32">
        <v>0</v>
      </c>
      <c r="G283" s="31">
        <v>2994705.67</v>
      </c>
      <c r="H283" s="32">
        <v>0</v>
      </c>
      <c r="I283" s="32">
        <v>0</v>
      </c>
      <c r="J283" s="31" t="s">
        <v>303</v>
      </c>
      <c r="K283" s="79" t="s">
        <v>310</v>
      </c>
    </row>
    <row r="284" spans="1:11" ht="48" x14ac:dyDescent="0.2">
      <c r="A284" s="29" t="s">
        <v>9</v>
      </c>
      <c r="B284" s="5" t="s">
        <v>232</v>
      </c>
      <c r="C284" s="30">
        <v>5000000</v>
      </c>
      <c r="D284" s="31">
        <v>5000000</v>
      </c>
      <c r="E284" s="32">
        <v>0</v>
      </c>
      <c r="F284" s="32">
        <v>0</v>
      </c>
      <c r="G284" s="31">
        <v>4999999.42</v>
      </c>
      <c r="H284" s="32">
        <v>0</v>
      </c>
      <c r="I284" s="32">
        <v>0.57999999999999996</v>
      </c>
      <c r="J284" s="31" t="s">
        <v>303</v>
      </c>
      <c r="K284" s="79" t="s">
        <v>310</v>
      </c>
    </row>
    <row r="285" spans="1:11" ht="48" x14ac:dyDescent="0.2">
      <c r="A285" s="29" t="s">
        <v>9</v>
      </c>
      <c r="B285" s="5" t="s">
        <v>233</v>
      </c>
      <c r="C285" s="30">
        <v>13000000</v>
      </c>
      <c r="D285" s="31">
        <v>13000000</v>
      </c>
      <c r="E285" s="31">
        <v>60000</v>
      </c>
      <c r="F285" s="31">
        <v>254922.7</v>
      </c>
      <c r="G285" s="31">
        <v>12684911.220000001</v>
      </c>
      <c r="H285" s="32">
        <v>0</v>
      </c>
      <c r="I285" s="32">
        <v>166.08</v>
      </c>
      <c r="J285" s="31" t="s">
        <v>303</v>
      </c>
      <c r="K285" s="79" t="s">
        <v>380</v>
      </c>
    </row>
    <row r="286" spans="1:11" ht="48" x14ac:dyDescent="0.2">
      <c r="A286" s="29" t="s">
        <v>9</v>
      </c>
      <c r="B286" s="5" t="s">
        <v>234</v>
      </c>
      <c r="C286" s="30">
        <v>6000000</v>
      </c>
      <c r="D286" s="31">
        <v>6000000</v>
      </c>
      <c r="E286" s="32">
        <v>0</v>
      </c>
      <c r="F286" s="31">
        <v>181380</v>
      </c>
      <c r="G286" s="31">
        <v>5818620</v>
      </c>
      <c r="H286" s="32">
        <v>0</v>
      </c>
      <c r="I286" s="32">
        <v>0</v>
      </c>
      <c r="J286" s="31" t="s">
        <v>303</v>
      </c>
      <c r="K286" s="79" t="s">
        <v>380</v>
      </c>
    </row>
    <row r="287" spans="1:11" ht="48" x14ac:dyDescent="0.2">
      <c r="A287" s="29" t="s">
        <v>9</v>
      </c>
      <c r="B287" s="5" t="s">
        <v>235</v>
      </c>
      <c r="C287" s="30">
        <v>6000000</v>
      </c>
      <c r="D287" s="31">
        <v>6000000</v>
      </c>
      <c r="E287" s="32">
        <v>0</v>
      </c>
      <c r="F287" s="31">
        <v>206000</v>
      </c>
      <c r="G287" s="31">
        <v>5793996.5099999998</v>
      </c>
      <c r="H287" s="32">
        <v>0</v>
      </c>
      <c r="I287" s="32">
        <v>3.49</v>
      </c>
      <c r="J287" s="31" t="s">
        <v>303</v>
      </c>
      <c r="K287" s="79" t="s">
        <v>380</v>
      </c>
    </row>
    <row r="288" spans="1:11" ht="48" x14ac:dyDescent="0.2">
      <c r="A288" s="29" t="s">
        <v>9</v>
      </c>
      <c r="B288" s="5" t="s">
        <v>236</v>
      </c>
      <c r="C288" s="30">
        <v>15434000</v>
      </c>
      <c r="D288" s="31">
        <v>15434000</v>
      </c>
      <c r="E288" s="32">
        <v>0</v>
      </c>
      <c r="F288" s="31">
        <v>51600</v>
      </c>
      <c r="G288" s="31">
        <v>15382385.369999999</v>
      </c>
      <c r="H288" s="32">
        <v>0</v>
      </c>
      <c r="I288" s="32">
        <v>14.63</v>
      </c>
      <c r="J288" s="31" t="s">
        <v>303</v>
      </c>
      <c r="K288" s="79" t="s">
        <v>380</v>
      </c>
    </row>
    <row r="289" spans="1:11" ht="48" x14ac:dyDescent="0.2">
      <c r="A289" s="29" t="s">
        <v>9</v>
      </c>
      <c r="B289" s="5" t="s">
        <v>237</v>
      </c>
      <c r="C289" s="30">
        <v>2500000</v>
      </c>
      <c r="D289" s="31">
        <v>2500000</v>
      </c>
      <c r="E289" s="32">
        <v>0</v>
      </c>
      <c r="F289" s="32">
        <v>0</v>
      </c>
      <c r="G289" s="31">
        <v>2499990.04</v>
      </c>
      <c r="H289" s="32">
        <v>0</v>
      </c>
      <c r="I289" s="32">
        <v>9.9600000000000009</v>
      </c>
      <c r="J289" s="31" t="s">
        <v>303</v>
      </c>
      <c r="K289" s="79" t="s">
        <v>310</v>
      </c>
    </row>
    <row r="290" spans="1:11" ht="72" x14ac:dyDescent="0.2">
      <c r="A290" s="29" t="s">
        <v>9</v>
      </c>
      <c r="B290" s="5" t="s">
        <v>238</v>
      </c>
      <c r="C290" s="30">
        <v>4500000</v>
      </c>
      <c r="D290" s="31">
        <v>4500000</v>
      </c>
      <c r="E290" s="32">
        <v>0</v>
      </c>
      <c r="F290" s="32">
        <v>0</v>
      </c>
      <c r="G290" s="31">
        <v>4500000</v>
      </c>
      <c r="H290" s="32">
        <v>0</v>
      </c>
      <c r="I290" s="32">
        <v>0</v>
      </c>
      <c r="J290" s="31" t="s">
        <v>303</v>
      </c>
      <c r="K290" s="79" t="s">
        <v>310</v>
      </c>
    </row>
    <row r="291" spans="1:11" ht="144" x14ac:dyDescent="0.2">
      <c r="A291" s="29" t="s">
        <v>9</v>
      </c>
      <c r="B291" s="5" t="s">
        <v>239</v>
      </c>
      <c r="C291" s="30">
        <v>6500000</v>
      </c>
      <c r="D291" s="31">
        <v>3088999</v>
      </c>
      <c r="E291" s="32">
        <v>0</v>
      </c>
      <c r="F291" s="32">
        <v>0</v>
      </c>
      <c r="G291" s="31">
        <v>3088999</v>
      </c>
      <c r="H291" s="32">
        <v>0</v>
      </c>
      <c r="I291" s="32">
        <v>0</v>
      </c>
      <c r="J291" s="32" t="s">
        <v>359</v>
      </c>
      <c r="K291" s="38" t="s">
        <v>360</v>
      </c>
    </row>
    <row r="292" spans="1:11" ht="48" x14ac:dyDescent="0.2">
      <c r="A292" s="29" t="s">
        <v>9</v>
      </c>
      <c r="B292" s="5" t="s">
        <v>240</v>
      </c>
      <c r="C292" s="30">
        <v>9070000</v>
      </c>
      <c r="D292" s="31">
        <v>7821920</v>
      </c>
      <c r="E292" s="32">
        <v>0</v>
      </c>
      <c r="F292" s="31">
        <v>7821920</v>
      </c>
      <c r="G292" s="32">
        <v>0</v>
      </c>
      <c r="H292" s="32">
        <v>0</v>
      </c>
      <c r="I292" s="32">
        <v>0</v>
      </c>
      <c r="J292" s="32"/>
      <c r="K292" s="79" t="s">
        <v>323</v>
      </c>
    </row>
    <row r="293" spans="1:11" ht="24" x14ac:dyDescent="0.2">
      <c r="A293" s="29" t="s">
        <v>9</v>
      </c>
      <c r="B293" s="5" t="s">
        <v>241</v>
      </c>
      <c r="C293" s="30"/>
      <c r="D293" s="31">
        <v>2615000</v>
      </c>
      <c r="E293" s="32">
        <v>0</v>
      </c>
      <c r="F293" s="32">
        <v>0</v>
      </c>
      <c r="G293" s="31">
        <v>2615000</v>
      </c>
      <c r="H293" s="32">
        <v>0</v>
      </c>
      <c r="I293" s="32">
        <v>0</v>
      </c>
      <c r="J293" s="32"/>
      <c r="K293" s="33" t="s">
        <v>305</v>
      </c>
    </row>
    <row r="294" spans="1:11" ht="24" x14ac:dyDescent="0.2">
      <c r="A294" s="74"/>
      <c r="B294" s="6" t="s">
        <v>299</v>
      </c>
      <c r="C294" s="75"/>
      <c r="D294" s="75"/>
      <c r="E294" s="75"/>
      <c r="F294" s="75"/>
      <c r="G294" s="75"/>
      <c r="H294" s="75">
        <f t="shared" ref="H294" si="31">SUM(H295:H296)</f>
        <v>0</v>
      </c>
      <c r="I294" s="75"/>
      <c r="J294" s="75"/>
      <c r="K294" s="76"/>
    </row>
    <row r="295" spans="1:11" ht="48" x14ac:dyDescent="0.2">
      <c r="A295" s="29" t="s">
        <v>9</v>
      </c>
      <c r="B295" s="5" t="s">
        <v>242</v>
      </c>
      <c r="C295" s="30">
        <v>581700</v>
      </c>
      <c r="D295" s="31">
        <v>581700</v>
      </c>
      <c r="E295" s="32">
        <v>0</v>
      </c>
      <c r="F295" s="32">
        <v>0</v>
      </c>
      <c r="G295" s="31">
        <v>517198.64</v>
      </c>
      <c r="H295" s="32">
        <v>0</v>
      </c>
      <c r="I295" s="31">
        <v>64501.36</v>
      </c>
      <c r="J295" s="31" t="s">
        <v>303</v>
      </c>
      <c r="K295" s="33" t="s">
        <v>305</v>
      </c>
    </row>
    <row r="296" spans="1:11" ht="72" x14ac:dyDescent="0.2">
      <c r="A296" s="29" t="s">
        <v>9</v>
      </c>
      <c r="B296" s="5" t="s">
        <v>243</v>
      </c>
      <c r="C296" s="30">
        <v>488200</v>
      </c>
      <c r="D296" s="31">
        <v>471622.8</v>
      </c>
      <c r="E296" s="32">
        <v>0</v>
      </c>
      <c r="F296" s="32">
        <v>0</v>
      </c>
      <c r="G296" s="31">
        <v>471622.8</v>
      </c>
      <c r="H296" s="32">
        <v>0</v>
      </c>
      <c r="I296" s="32">
        <v>0</v>
      </c>
      <c r="J296" s="31" t="s">
        <v>303</v>
      </c>
      <c r="K296" s="33" t="s">
        <v>305</v>
      </c>
    </row>
    <row r="297" spans="1:11" ht="24" x14ac:dyDescent="0.2">
      <c r="A297" s="74"/>
      <c r="B297" s="6" t="s">
        <v>300</v>
      </c>
      <c r="C297" s="75"/>
      <c r="D297" s="75"/>
      <c r="E297" s="75"/>
      <c r="F297" s="75"/>
      <c r="G297" s="75"/>
      <c r="H297" s="75">
        <f t="shared" ref="H297" si="32">SUM(H298:H302)</f>
        <v>0</v>
      </c>
      <c r="I297" s="75"/>
      <c r="J297" s="75"/>
      <c r="K297" s="76"/>
    </row>
    <row r="298" spans="1:11" ht="48" x14ac:dyDescent="0.2">
      <c r="A298" s="29" t="s">
        <v>9</v>
      </c>
      <c r="B298" s="5" t="s">
        <v>244</v>
      </c>
      <c r="C298" s="30">
        <v>500000</v>
      </c>
      <c r="D298" s="31">
        <v>500000</v>
      </c>
      <c r="E298" s="32">
        <v>0</v>
      </c>
      <c r="F298" s="32">
        <v>0</v>
      </c>
      <c r="G298" s="31">
        <v>489262</v>
      </c>
      <c r="H298" s="32">
        <v>0</v>
      </c>
      <c r="I298" s="31">
        <v>10738</v>
      </c>
      <c r="J298" s="31" t="s">
        <v>303</v>
      </c>
      <c r="K298" s="33" t="s">
        <v>305</v>
      </c>
    </row>
    <row r="299" spans="1:11" ht="48" x14ac:dyDescent="0.2">
      <c r="A299" s="29" t="s">
        <v>9</v>
      </c>
      <c r="B299" s="5" t="s">
        <v>245</v>
      </c>
      <c r="C299" s="30">
        <v>2800000</v>
      </c>
      <c r="D299" s="31">
        <v>2798591</v>
      </c>
      <c r="E299" s="32">
        <v>0</v>
      </c>
      <c r="F299" s="31">
        <v>216200</v>
      </c>
      <c r="G299" s="31">
        <v>2582391</v>
      </c>
      <c r="H299" s="32">
        <v>0</v>
      </c>
      <c r="I299" s="32">
        <v>0</v>
      </c>
      <c r="J299" s="31" t="s">
        <v>303</v>
      </c>
      <c r="K299" s="33" t="s">
        <v>342</v>
      </c>
    </row>
    <row r="300" spans="1:11" ht="24" x14ac:dyDescent="0.2">
      <c r="A300" s="29" t="s">
        <v>9</v>
      </c>
      <c r="B300" s="5" t="s">
        <v>246</v>
      </c>
      <c r="C300" s="30"/>
      <c r="D300" s="32">
        <v>540</v>
      </c>
      <c r="E300" s="32">
        <v>0</v>
      </c>
      <c r="F300" s="32">
        <v>0</v>
      </c>
      <c r="G300" s="32">
        <v>540</v>
      </c>
      <c r="H300" s="32">
        <v>0</v>
      </c>
      <c r="I300" s="32">
        <v>0</v>
      </c>
      <c r="J300" s="32"/>
      <c r="K300" s="33" t="s">
        <v>363</v>
      </c>
    </row>
    <row r="301" spans="1:11" ht="72" x14ac:dyDescent="0.2">
      <c r="A301" s="29" t="s">
        <v>9</v>
      </c>
      <c r="B301" s="5" t="s">
        <v>247</v>
      </c>
      <c r="C301" s="30"/>
      <c r="D301" s="31">
        <v>2600000</v>
      </c>
      <c r="E301" s="32">
        <v>0</v>
      </c>
      <c r="F301" s="31">
        <v>2072000</v>
      </c>
      <c r="G301" s="31">
        <v>518000</v>
      </c>
      <c r="H301" s="32">
        <v>0</v>
      </c>
      <c r="I301" s="31">
        <v>10000</v>
      </c>
      <c r="J301" s="31"/>
      <c r="K301" s="79" t="s">
        <v>364</v>
      </c>
    </row>
    <row r="302" spans="1:11" ht="72" x14ac:dyDescent="0.2">
      <c r="A302" s="29" t="s">
        <v>9</v>
      </c>
      <c r="B302" s="5" t="s">
        <v>248</v>
      </c>
      <c r="C302" s="30"/>
      <c r="D302" s="31">
        <v>1400000</v>
      </c>
      <c r="E302" s="32">
        <v>0</v>
      </c>
      <c r="F302" s="31">
        <v>945000</v>
      </c>
      <c r="G302" s="31">
        <v>405000</v>
      </c>
      <c r="H302" s="32">
        <v>0</v>
      </c>
      <c r="I302" s="31">
        <v>50000</v>
      </c>
      <c r="J302" s="31"/>
      <c r="K302" s="79" t="s">
        <v>364</v>
      </c>
    </row>
  </sheetData>
  <mergeCells count="9">
    <mergeCell ref="B1:K1"/>
    <mergeCell ref="B2:L2"/>
    <mergeCell ref="B3:K3"/>
    <mergeCell ref="A6:B6"/>
    <mergeCell ref="E4:I4"/>
    <mergeCell ref="C4:D4"/>
    <mergeCell ref="J4:J5"/>
    <mergeCell ref="K4:K5"/>
    <mergeCell ref="B4:B5"/>
  </mergeCells>
  <pageMargins left="0.7" right="0.7" top="0.75" bottom="0.75" header="0.3" footer="0.3"/>
  <pageSetup paperSize="9" scale="48" fitToHeight="18" orientation="landscape" r:id="rId1"/>
  <rowBreaks count="2" manualBreakCount="2">
    <brk id="30" max="16383" man="1"/>
    <brk id="2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FINEARTS</dc:creator>
  <cp:lastModifiedBy>user</cp:lastModifiedBy>
  <dcterms:created xsi:type="dcterms:W3CDTF">2026-05-08T03:04:40Z</dcterms:created>
  <dcterms:modified xsi:type="dcterms:W3CDTF">2026-05-27T03:44:16Z</dcterms:modified>
</cp:coreProperties>
</file>