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1"/>
  <c r="D9" i="1"/>
  <c r="D8" i="2"/>
  <c r="D9" i="2"/>
  <c r="D10" i="2"/>
  <c r="D11" i="2"/>
  <c r="D7" i="2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<sst xmlns="http://schemas.openxmlformats.org/spreadsheetml/2006/main" count="145" uniqueCount="112">
  <si>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Dec.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</si>
  <si>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</si>
  <si>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</si>
  <si>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</si>
  <si>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</si>
  <si>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</si>
  <si>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</si>
  <si>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</si>
  <si>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</si>
  <si>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</si>
  <si>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</si>
  <si>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</si>
  <si>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</si>
  <si>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</si>
  <si>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</si>
  <si>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</si>
  <si>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</si>
  <si>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</si>
  <si>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</si>
  <si>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</si>
  <si>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</si>
  <si>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</si>
  <si>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</si>
  <si>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</si>
  <si>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</si>
  <si>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</si>
  <si>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</si>
  <si>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</si>
  <si>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</si>
  <si>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</si>
  <si>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</si>
  <si>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</si>
  <si>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</si>
  <si>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</si>
  <si>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</si>
  <si>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</si>
  <si>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</si>
  <si>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</si>
  <si>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</si>
  <si>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</si>
  <si>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</si>
  <si>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</si>
  <si>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</si>
  <si>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</si>
  <si>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</si>
  <si>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</si>
  <si>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</si>
  <si>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</si>
  <si>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</si>
  <si>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</si>
  <si>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</si>
  <si>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</si>
  <si>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</si>
  <si>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</si>
  <si>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</si>
  <si>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</si>
  <si>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</si>
  <si>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</si>
  <si>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</si>
  <si>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</si>
  <si>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</si>
  <si>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</si>
  <si>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</si>
  <si>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</si>
  <si>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</si>
  <si>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</si>
  <si>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</si>
  <si>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</si>
  <si>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</si>
  <si>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</si>
  <si>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</si>
  <si>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</si>
  <si>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</si>
  <si>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</si>
  <si>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</si>
  <si>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</si>
  <si>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</si>
  <si>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</si>
  <si>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</si>
  <si>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</si>
  <si>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</si>
  <si>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</si>
  <si>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</si>
  <si>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</si>
  <si>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</si>
  <si>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</si>
  <si>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</si>
  <si>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</si>
  <si>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</si>
  <si>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</si>
  <si>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</si>
  <si>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</si>
  <si>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</si>
  <si>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</si>
  <si>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</si>
  <si>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</si>
  <si>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</si>
  <si>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</si>
  <si>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</si>
  <si>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</si>
  <si>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</si>
  <si>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</si>
  <si>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</si>
  <si>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</si>
  <si>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</si>
  <si>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</si>
  <si>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</si>
  <si>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</t>
  </si>
  <si>
    <t>ปริมาณเที่ยวบินภายใน Bangkok FIR ปีงบประมาณ 2563 (สะสม ณ เดือน ธันวาคม 2562)</t>
  </si>
  <si>
    <t>ปีงบประมาณ 2563</t>
  </si>
  <si>
    <t>ปีงบประมาณ 2562</t>
  </si>
  <si>
    <t>ปริมาณเที่ยวบินภายใน Bangkok FIR ปีงบประมาณ 2563  (สะสม ณ เดือน ธันวาคม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</si>
</sst>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C10" sqref="C10"/>
    </sheetView>
  </sheetViews>
  <sheetFormatPr defaultRowHeight="15"/>
  <cols>
    <col min="2" max="2" width="16.140625" customWidth="1"/>
    <col min="3" max="3" width="19.140625" customWidth="1"/>
    <col min="4" max="4" width="15.28515625" customWidth="1"/>
    <col min="5" max="5" width="18.140625" customWidth="1"/>
    <col min="6" max="6" width="17.57031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109</v>
      </c>
      <c r="D5" s="38"/>
      <c r="E5" s="38" t="s">
        <v>110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131023</v>
      </c>
      <c r="D7" s="39">
        <f>C7/92</f>
        <v>1424.1630434782608</v>
      </c>
      <c r="E7" s="7">
        <v>124990</v>
      </c>
      <c r="F7" s="42">
        <f>(C7-E7)/E7</f>
        <v>4.8267861428914316E-2</v>
      </c>
    </row>
    <row r="8" spans="1:6">
      <c r="B8" s="10" t="s">
        <v>15</v>
      </c>
      <c r="C8" s="7">
        <v>100143</v>
      </c>
      <c r="D8" s="39">
        <f t="shared" ref="D8:D10" si="0">C8/92</f>
        <v>1088.5108695652175</v>
      </c>
      <c r="E8" s="7">
        <v>108545</v>
      </c>
      <c r="F8" s="12">
        <f t="shared" ref="F8:F9" si="1">(C8-E8)/E8</f>
        <v>-7.7405684278409881E-2</v>
      </c>
    </row>
    <row r="9" spans="1:6">
      <c r="B9" s="11" t="s">
        <v>16</v>
      </c>
      <c r="C9" s="7">
        <v>28288</v>
      </c>
      <c r="D9" s="39">
        <f t="shared" si="0"/>
        <v>307.47826086956519</v>
      </c>
      <c r="E9" s="7">
        <v>29318</v>
      </c>
      <c r="F9" s="12">
        <f t="shared" si="1"/>
        <v>-3.5132000818609725E-2</v>
      </c>
    </row>
    <row r="10" spans="1:6">
      <c r="B10" s="9" t="s">
        <v>1</v>
      </c>
      <c r="C10" s="6">
        <f>SUM(C7:C9)</f>
        <v>259454</v>
      </c>
      <c r="D10" s="39">
        <f t="shared" si="0"/>
        <v>2820.1521739130435</v>
      </c>
      <c r="E10" s="6">
        <f>SUM(E7:E9)</f>
        <v>262853</v>
      </c>
      <c r="F10" s="12">
        <f>(C10-E10)/E10</f>
        <v>-1.2931182067543456E-2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  <row r="16" spans="1:6">
      <c r="E16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2" sqref="C12"/>
    </sheetView>
  </sheetViews>
  <sheetFormatPr defaultRowHeight="15"/>
  <cols>
    <col min="2" max="2" width="14.140625" customWidth="1"/>
    <col min="3" max="3" width="18.85546875" customWidth="1"/>
    <col min="4" max="4" width="16.7109375" customWidth="1"/>
    <col min="5" max="5" width="19.42578125" customWidth="1"/>
    <col min="6" max="6" width="20.140625" customWidth="1"/>
  </cols>
  <sheetData>
    <row r="1" spans="1:6">
      <c r="A1" t="s">
        <v>111</v>
      </c>
    </row>
    <row r="3" spans="1:6">
      <c r="A3" t="s">
        <v>3</v>
      </c>
    </row>
    <row r="5" spans="1:6">
      <c r="C5" s="38" t="s">
        <v>109</v>
      </c>
      <c r="E5" s="38" t="s">
        <v>110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221279</v>
      </c>
      <c r="D7" s="37">
        <f>C7/92</f>
        <v>2405.2065217391305</v>
      </c>
      <c r="E7" s="7">
        <v>221468</v>
      </c>
      <c r="F7" s="14">
        <f>(C7-E7)/E7</f>
        <v>-8.5339642747484965E-4</v>
      </c>
    </row>
    <row r="8" spans="1:6">
      <c r="B8" s="11" t="s">
        <v>5</v>
      </c>
      <c r="C8" s="7">
        <v>5762</v>
      </c>
      <c r="D8" s="37">
        <f t="shared" ref="D8:D12" si="0">C8/92</f>
        <v>62.630434782608695</v>
      </c>
      <c r="E8" s="7">
        <v>6604</v>
      </c>
      <c r="F8" s="14">
        <f t="shared" ref="F8:F12" si="1">(C8-E8)/E8</f>
        <v>-0.12749848576620229</v>
      </c>
    </row>
    <row r="9" spans="1:6">
      <c r="B9" s="11" t="s">
        <v>6</v>
      </c>
      <c r="C9" s="7">
        <v>19444</v>
      </c>
      <c r="D9" s="37">
        <f t="shared" si="0"/>
        <v>211.34782608695653</v>
      </c>
      <c r="E9" s="7">
        <v>22076</v>
      </c>
      <c r="F9" s="14">
        <f t="shared" si="1"/>
        <v>-0.1192244971915202</v>
      </c>
    </row>
    <row r="10" spans="1:6">
      <c r="B10" s="11" t="s">
        <v>7</v>
      </c>
      <c r="C10" s="7">
        <v>9707</v>
      </c>
      <c r="D10" s="37">
        <f t="shared" si="0"/>
        <v>105.51086956521739</v>
      </c>
      <c r="E10" s="7">
        <v>9545</v>
      </c>
      <c r="F10" s="14">
        <f t="shared" si="1"/>
        <v>1.6972236773179675E-2</v>
      </c>
    </row>
    <row r="11" spans="1:6">
      <c r="B11" s="11" t="s">
        <v>8</v>
      </c>
      <c r="C11" s="7">
        <v>3262</v>
      </c>
      <c r="D11" s="37">
        <f t="shared" si="0"/>
        <v>35.456521739130437</v>
      </c>
      <c r="E11" s="7">
        <v>3160</v>
      </c>
      <c r="F11" s="14">
        <f t="shared" si="1"/>
        <v>3.2278481012658226E-2</v>
      </c>
    </row>
    <row r="12" spans="1:6">
      <c r="B12" s="9" t="s">
        <v>1</v>
      </c>
      <c r="C12" s="6">
        <f>SUM(C7:C11)</f>
        <v>259454</v>
      </c>
      <c r="D12" s="37">
        <f t="shared" si="0"/>
        <v>2820.1521739130435</v>
      </c>
      <c r="E12" s="13">
        <f>SUM(E7:E11)</f>
        <v>262853</v>
      </c>
      <c r="F12" s="14">
        <f t="shared" si="1"/>
        <v>-1.2931182067543456E-2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9" sqref="C9"/>
    </sheetView>
  </sheetViews>
  <sheetFormatPr defaultRowHeight="15"/>
  <cols>
    <col min="3" max="3" width="17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108</v>
      </c>
    </row>
    <row r="3" spans="1:6">
      <c r="A3" t="s">
        <v>9</v>
      </c>
    </row>
    <row r="5" spans="1:6">
      <c r="C5" s="38" t="s">
        <v>109</v>
      </c>
      <c r="E5" s="41" t="s">
        <v>110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235993</v>
      </c>
      <c r="D7" s="37">
        <f>C7/92</f>
        <v>2565.141304347826</v>
      </c>
      <c r="E7" s="7">
        <v>236970</v>
      </c>
      <c r="F7" s="14">
        <f>(C7-E7)/E7</f>
        <v>-4.1228847533443056E-3</v>
      </c>
    </row>
    <row r="8" spans="1:6">
      <c r="B8" s="11" t="s">
        <v>11</v>
      </c>
      <c r="C8" s="7">
        <v>23461</v>
      </c>
      <c r="D8" s="37">
        <f t="shared" ref="D8:D9" si="0">C8/92</f>
        <v>255.0108695652174</v>
      </c>
      <c r="E8" s="7">
        <v>25883</v>
      </c>
      <c r="F8" s="14">
        <f t="shared" ref="F8:F9" si="1">(C8-E8)/E8</f>
        <v>-9.3574933353938877E-2</v>
      </c>
    </row>
    <row r="9" spans="1:6">
      <c r="B9" s="9" t="s">
        <v>1</v>
      </c>
      <c r="C9" s="6">
        <f>SUM(C7:C8)</f>
        <v>259454</v>
      </c>
      <c r="D9" s="37">
        <f t="shared" si="0"/>
        <v>2820.1521739130435</v>
      </c>
      <c r="E9" s="15">
        <f>SUM(E7:E8)</f>
        <v>262853</v>
      </c>
      <c r="F9" s="14">
        <f t="shared" si="1"/>
        <v>-1.2931182067543456E-2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107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103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104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105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106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2020-02-18T06:23:56Z</dcterms:modified>
</cp:coreProperties>
</file>