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ewCar60\"/>
    </mc:Choice>
  </mc:AlternateContent>
  <bookViews>
    <workbookView xWindow="225" yWindow="-240" windowWidth="8895" windowHeight="9045"/>
  </bookViews>
  <sheets>
    <sheet name="cover" sheetId="16" r:id="rId1"/>
    <sheet name="Total" sheetId="9" r:id="rId2"/>
    <sheet name="Central" sheetId="1" r:id="rId3"/>
    <sheet name="East" sheetId="2" r:id="rId4"/>
    <sheet name="NE" sheetId="3" r:id="rId5"/>
    <sheet name="North" sheetId="4" r:id="rId6"/>
    <sheet name="West" sheetId="5" r:id="rId7"/>
    <sheet name="South" sheetId="6" r:id="rId8"/>
    <sheet name="ratio 2560" sheetId="17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</externalReferences>
  <definedNames>
    <definedName name="_xlnm.Print_Area" localSheetId="2">Central!$A$1:$L$36</definedName>
    <definedName name="_xlnm.Print_Area" localSheetId="4">NE!$A$1:$V$36</definedName>
    <definedName name="_xlnm.Print_Area" localSheetId="1">Total!$A$1:$D$39</definedName>
    <definedName name="_xlnm.Print_Titles" localSheetId="2">Central!$A:$A</definedName>
    <definedName name="_xlnm.Print_Titles" localSheetId="3">East!$A:$A</definedName>
    <definedName name="_xlnm.Print_Titles" localSheetId="4">NE!$A:$A</definedName>
    <definedName name="_xlnm.Print_Titles" localSheetId="5">North!$A:$A</definedName>
    <definedName name="_xlnm.Print_Titles" localSheetId="7">South!$A:$A</definedName>
    <definedName name="_xlnm.Print_Titles" localSheetId="6">West!$A:$A</definedName>
    <definedName name="ก6">#REF!</definedName>
    <definedName name="ก6.1">'[1]แบบ4 แบบ10'!$J$13</definedName>
    <definedName name="กด">'[1]แบบ4 แบบ10'!$J$13</definedName>
    <definedName name="กราฟ6">'[2]18แบบ4 แบบ10'!$J$13</definedName>
    <definedName name="มาตรฐาน">'[3]แบบ4 แบบ10'!$J$13</definedName>
    <definedName name="ห">'[1]แบบ4 แบบ10'!$J$13</definedName>
  </definedNames>
  <calcPr calcId="162913"/>
</workbook>
</file>

<file path=xl/calcChain.xml><?xml version="1.0" encoding="utf-8"?>
<calcChain xmlns="http://schemas.openxmlformats.org/spreadsheetml/2006/main">
  <c r="A36" i="2" l="1"/>
  <c r="C8" i="9" l="1"/>
  <c r="C33" i="9"/>
  <c r="C29" i="9"/>
  <c r="C27" i="9" l="1"/>
  <c r="C6" i="9" s="1"/>
  <c r="Q35" i="6"/>
  <c r="Q34" i="6"/>
  <c r="Q33" i="6"/>
  <c r="Q31" i="6"/>
  <c r="Q30" i="6"/>
  <c r="Q29" i="6"/>
  <c r="Q25" i="6"/>
  <c r="Q24" i="6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P35" i="6"/>
  <c r="P34" i="6"/>
  <c r="P33" i="6"/>
  <c r="P31" i="6"/>
  <c r="P30" i="6"/>
  <c r="P28" i="6" s="1"/>
  <c r="P29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O35" i="6"/>
  <c r="O34" i="6"/>
  <c r="O33" i="6"/>
  <c r="O31" i="6"/>
  <c r="O30" i="6"/>
  <c r="O29" i="6"/>
  <c r="O28" i="6" s="1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N35" i="6"/>
  <c r="N34" i="6"/>
  <c r="N33" i="6"/>
  <c r="N31" i="6"/>
  <c r="N30" i="6"/>
  <c r="N29" i="6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M35" i="6"/>
  <c r="M34" i="6"/>
  <c r="M33" i="6"/>
  <c r="M31" i="6"/>
  <c r="M30" i="6"/>
  <c r="M29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L35" i="6"/>
  <c r="L34" i="6"/>
  <c r="L33" i="6"/>
  <c r="L32" i="6" s="1"/>
  <c r="L31" i="6"/>
  <c r="L30" i="6"/>
  <c r="L29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K35" i="6"/>
  <c r="K34" i="6"/>
  <c r="K33" i="6"/>
  <c r="K31" i="6"/>
  <c r="K30" i="6"/>
  <c r="K29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J35" i="6"/>
  <c r="J34" i="6"/>
  <c r="J33" i="6"/>
  <c r="J32" i="6" s="1"/>
  <c r="J31" i="6"/>
  <c r="J30" i="6"/>
  <c r="J29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I35" i="6"/>
  <c r="I34" i="6"/>
  <c r="I33" i="6"/>
  <c r="I31" i="6"/>
  <c r="I30" i="6"/>
  <c r="I29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H35" i="6"/>
  <c r="H34" i="6"/>
  <c r="H33" i="6"/>
  <c r="H31" i="6"/>
  <c r="H30" i="6"/>
  <c r="H29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G35" i="6"/>
  <c r="G34" i="6"/>
  <c r="G33" i="6"/>
  <c r="G31" i="6"/>
  <c r="G30" i="6"/>
  <c r="G29" i="6"/>
  <c r="G28" i="6" s="1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F35" i="6"/>
  <c r="F34" i="6"/>
  <c r="F33" i="6"/>
  <c r="F31" i="6"/>
  <c r="F30" i="6"/>
  <c r="F29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E35" i="6"/>
  <c r="E34" i="6"/>
  <c r="E33" i="6"/>
  <c r="E31" i="6"/>
  <c r="E30" i="6"/>
  <c r="E29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D35" i="6"/>
  <c r="D34" i="6"/>
  <c r="D33" i="6"/>
  <c r="D31" i="6"/>
  <c r="D30" i="6"/>
  <c r="D29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C35" i="6"/>
  <c r="C34" i="6"/>
  <c r="C33" i="6"/>
  <c r="C31" i="6"/>
  <c r="C30" i="6"/>
  <c r="C29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N28" i="6"/>
  <c r="P32" i="6"/>
  <c r="Q32" i="6"/>
  <c r="C29" i="5"/>
  <c r="C9" i="5"/>
  <c r="J35" i="5"/>
  <c r="J34" i="5"/>
  <c r="J33" i="5"/>
  <c r="J31" i="5"/>
  <c r="J30" i="5"/>
  <c r="J29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I35" i="5"/>
  <c r="I34" i="5"/>
  <c r="I33" i="5"/>
  <c r="I31" i="5"/>
  <c r="I30" i="5"/>
  <c r="I29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H35" i="5"/>
  <c r="H34" i="5"/>
  <c r="H33" i="5"/>
  <c r="H31" i="5"/>
  <c r="H30" i="5"/>
  <c r="H29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G35" i="5"/>
  <c r="G34" i="5"/>
  <c r="G33" i="5"/>
  <c r="G31" i="5"/>
  <c r="G30" i="5"/>
  <c r="G29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F35" i="5"/>
  <c r="F34" i="5"/>
  <c r="F33" i="5"/>
  <c r="F31" i="5"/>
  <c r="F30" i="5"/>
  <c r="F29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E35" i="5"/>
  <c r="E34" i="5"/>
  <c r="E33" i="5"/>
  <c r="E32" i="5" s="1"/>
  <c r="E31" i="5"/>
  <c r="E30" i="5"/>
  <c r="E29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D35" i="5"/>
  <c r="D34" i="5"/>
  <c r="D33" i="5"/>
  <c r="D31" i="5"/>
  <c r="D30" i="5"/>
  <c r="D29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C35" i="5"/>
  <c r="C34" i="5"/>
  <c r="C33" i="5"/>
  <c r="C31" i="5"/>
  <c r="C30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29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30" i="4"/>
  <c r="C31" i="4"/>
  <c r="C33" i="4"/>
  <c r="C34" i="4"/>
  <c r="C35" i="4"/>
  <c r="S35" i="4"/>
  <c r="S34" i="4"/>
  <c r="S33" i="4"/>
  <c r="S31" i="4"/>
  <c r="S30" i="4"/>
  <c r="S29" i="4"/>
  <c r="R35" i="4"/>
  <c r="R34" i="4"/>
  <c r="R33" i="4"/>
  <c r="R31" i="4"/>
  <c r="R30" i="4"/>
  <c r="R29" i="4"/>
  <c r="Q35" i="4"/>
  <c r="Q34" i="4"/>
  <c r="Q33" i="4"/>
  <c r="Q31" i="4"/>
  <c r="Q30" i="4"/>
  <c r="Q29" i="4"/>
  <c r="P35" i="4"/>
  <c r="P34" i="4"/>
  <c r="P33" i="4"/>
  <c r="P31" i="4"/>
  <c r="P30" i="4"/>
  <c r="P29" i="4"/>
  <c r="O35" i="4"/>
  <c r="O34" i="4"/>
  <c r="O33" i="4"/>
  <c r="O31" i="4"/>
  <c r="O30" i="4"/>
  <c r="O29" i="4"/>
  <c r="N35" i="4"/>
  <c r="N34" i="4"/>
  <c r="N33" i="4"/>
  <c r="N31" i="4"/>
  <c r="N30" i="4"/>
  <c r="N29" i="4"/>
  <c r="M35" i="4"/>
  <c r="M34" i="4"/>
  <c r="M33" i="4"/>
  <c r="M31" i="4"/>
  <c r="M30" i="4"/>
  <c r="M29" i="4"/>
  <c r="L35" i="4"/>
  <c r="L34" i="4"/>
  <c r="L33" i="4"/>
  <c r="L31" i="4"/>
  <c r="L30" i="4"/>
  <c r="L29" i="4"/>
  <c r="K35" i="4"/>
  <c r="K34" i="4"/>
  <c r="K33" i="4"/>
  <c r="K31" i="4"/>
  <c r="K30" i="4"/>
  <c r="K29" i="4"/>
  <c r="J35" i="4"/>
  <c r="J34" i="4"/>
  <c r="J33" i="4"/>
  <c r="J31" i="4"/>
  <c r="J30" i="4"/>
  <c r="J29" i="4"/>
  <c r="I35" i="4"/>
  <c r="I34" i="4"/>
  <c r="I33" i="4"/>
  <c r="I31" i="4"/>
  <c r="I30" i="4"/>
  <c r="I29" i="4"/>
  <c r="H35" i="4"/>
  <c r="H34" i="4"/>
  <c r="H33" i="4"/>
  <c r="H31" i="4"/>
  <c r="H30" i="4"/>
  <c r="H29" i="4"/>
  <c r="G35" i="4"/>
  <c r="G34" i="4"/>
  <c r="G33" i="4"/>
  <c r="G31" i="4"/>
  <c r="G30" i="4"/>
  <c r="G29" i="4"/>
  <c r="F35" i="4"/>
  <c r="F34" i="4"/>
  <c r="F33" i="4"/>
  <c r="F31" i="4"/>
  <c r="F30" i="4"/>
  <c r="F29" i="4"/>
  <c r="E35" i="4"/>
  <c r="E34" i="4"/>
  <c r="E33" i="4"/>
  <c r="E31" i="4"/>
  <c r="E30" i="4"/>
  <c r="E29" i="4"/>
  <c r="D35" i="4"/>
  <c r="D34" i="4"/>
  <c r="D33" i="4"/>
  <c r="D31" i="4"/>
  <c r="D30" i="4"/>
  <c r="D29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H32" i="5" l="1"/>
  <c r="G28" i="5"/>
  <c r="I32" i="5"/>
  <c r="K28" i="6"/>
  <c r="M32" i="6"/>
  <c r="D32" i="5"/>
  <c r="C32" i="4"/>
  <c r="E28" i="5"/>
  <c r="E26" i="5" s="1"/>
  <c r="G32" i="5"/>
  <c r="F32" i="6"/>
  <c r="N32" i="6"/>
  <c r="N26" i="6" s="1"/>
  <c r="F32" i="5"/>
  <c r="J28" i="5"/>
  <c r="K32" i="6"/>
  <c r="K26" i="6" s="1"/>
  <c r="H28" i="5"/>
  <c r="D28" i="5"/>
  <c r="C32" i="5"/>
  <c r="J28" i="6"/>
  <c r="J26" i="6" s="1"/>
  <c r="Q28" i="6"/>
  <c r="Q26" i="6" s="1"/>
  <c r="E28" i="6"/>
  <c r="G32" i="6"/>
  <c r="M28" i="6"/>
  <c r="M26" i="6" s="1"/>
  <c r="J32" i="5"/>
  <c r="I32" i="6"/>
  <c r="F28" i="5"/>
  <c r="O32" i="6"/>
  <c r="O26" i="6" s="1"/>
  <c r="C32" i="6"/>
  <c r="H28" i="6"/>
  <c r="I28" i="6"/>
  <c r="C28" i="5"/>
  <c r="E32" i="6"/>
  <c r="C7" i="5"/>
  <c r="D32" i="6"/>
  <c r="P26" i="6"/>
  <c r="C28" i="4"/>
  <c r="C26" i="4" s="1"/>
  <c r="I28" i="5"/>
  <c r="I26" i="5" s="1"/>
  <c r="F28" i="6"/>
  <c r="H32" i="6"/>
  <c r="D28" i="6"/>
  <c r="D26" i="6" s="1"/>
  <c r="L28" i="6"/>
  <c r="L26" i="6" s="1"/>
  <c r="C28" i="6"/>
  <c r="C7" i="6"/>
  <c r="G26" i="5"/>
  <c r="H26" i="5"/>
  <c r="O28" i="4"/>
  <c r="J28" i="4"/>
  <c r="Q32" i="4"/>
  <c r="V35" i="3"/>
  <c r="V34" i="3"/>
  <c r="V33" i="3"/>
  <c r="V31" i="3"/>
  <c r="V30" i="3"/>
  <c r="V29" i="3"/>
  <c r="U35" i="3"/>
  <c r="U34" i="3"/>
  <c r="U33" i="3"/>
  <c r="U31" i="3"/>
  <c r="U30" i="3"/>
  <c r="U29" i="3"/>
  <c r="T35" i="3"/>
  <c r="T34" i="3"/>
  <c r="T33" i="3"/>
  <c r="T31" i="3"/>
  <c r="T30" i="3"/>
  <c r="T29" i="3"/>
  <c r="S35" i="3"/>
  <c r="S34" i="3"/>
  <c r="S33" i="3"/>
  <c r="S31" i="3"/>
  <c r="S30" i="3"/>
  <c r="S29" i="3"/>
  <c r="R35" i="3"/>
  <c r="R34" i="3"/>
  <c r="R33" i="3"/>
  <c r="R31" i="3"/>
  <c r="R30" i="3"/>
  <c r="R29" i="3"/>
  <c r="Q35" i="3"/>
  <c r="Q34" i="3"/>
  <c r="Q33" i="3"/>
  <c r="Q31" i="3"/>
  <c r="Q30" i="3"/>
  <c r="Q29" i="3"/>
  <c r="P35" i="3"/>
  <c r="P34" i="3"/>
  <c r="P33" i="3"/>
  <c r="P31" i="3"/>
  <c r="P30" i="3"/>
  <c r="P29" i="3"/>
  <c r="O35" i="3"/>
  <c r="O34" i="3"/>
  <c r="O33" i="3"/>
  <c r="O31" i="3"/>
  <c r="O30" i="3"/>
  <c r="O29" i="3"/>
  <c r="N35" i="3"/>
  <c r="N34" i="3"/>
  <c r="N33" i="3"/>
  <c r="N31" i="3"/>
  <c r="N30" i="3"/>
  <c r="N29" i="3"/>
  <c r="M35" i="3"/>
  <c r="M34" i="3"/>
  <c r="M32" i="3" s="1"/>
  <c r="M33" i="3"/>
  <c r="M31" i="3"/>
  <c r="M30" i="3"/>
  <c r="M29" i="3"/>
  <c r="L35" i="3"/>
  <c r="L34" i="3"/>
  <c r="L33" i="3"/>
  <c r="L31" i="3"/>
  <c r="L30" i="3"/>
  <c r="L29" i="3"/>
  <c r="K35" i="3"/>
  <c r="K34" i="3"/>
  <c r="K33" i="3"/>
  <c r="K31" i="3"/>
  <c r="K30" i="3"/>
  <c r="K29" i="3"/>
  <c r="J35" i="3"/>
  <c r="J34" i="3"/>
  <c r="J33" i="3"/>
  <c r="J31" i="3"/>
  <c r="J30" i="3"/>
  <c r="J29" i="3"/>
  <c r="J28" i="3" s="1"/>
  <c r="I35" i="3"/>
  <c r="I34" i="3"/>
  <c r="I33" i="3"/>
  <c r="I31" i="3"/>
  <c r="I30" i="3"/>
  <c r="I29" i="3"/>
  <c r="I28" i="3" s="1"/>
  <c r="H35" i="3"/>
  <c r="H34" i="3"/>
  <c r="H33" i="3"/>
  <c r="H31" i="3"/>
  <c r="H30" i="3"/>
  <c r="H29" i="3"/>
  <c r="G35" i="3"/>
  <c r="G34" i="3"/>
  <c r="G33" i="3"/>
  <c r="G31" i="3"/>
  <c r="G30" i="3"/>
  <c r="G29" i="3"/>
  <c r="F35" i="3"/>
  <c r="F34" i="3"/>
  <c r="F33" i="3"/>
  <c r="F31" i="3"/>
  <c r="F30" i="3"/>
  <c r="F29" i="3"/>
  <c r="E35" i="3"/>
  <c r="E34" i="3"/>
  <c r="E33" i="3"/>
  <c r="E31" i="3"/>
  <c r="E30" i="3"/>
  <c r="E29" i="3"/>
  <c r="D35" i="3"/>
  <c r="D34" i="3"/>
  <c r="D33" i="3"/>
  <c r="D31" i="3"/>
  <c r="D30" i="3"/>
  <c r="D29" i="3"/>
  <c r="C35" i="3"/>
  <c r="C34" i="3"/>
  <c r="C33" i="3"/>
  <c r="C31" i="3"/>
  <c r="C30" i="3"/>
  <c r="C29" i="3"/>
  <c r="C25" i="3"/>
  <c r="C29" i="2"/>
  <c r="S25" i="4"/>
  <c r="S24" i="4"/>
  <c r="S23" i="4"/>
  <c r="S22" i="4"/>
  <c r="S21" i="4"/>
  <c r="S20" i="4"/>
  <c r="S19" i="4"/>
  <c r="S18" i="4"/>
  <c r="S17" i="4"/>
  <c r="S16" i="4"/>
  <c r="S15" i="4"/>
  <c r="S14" i="4"/>
  <c r="S13" i="4"/>
  <c r="S12" i="4"/>
  <c r="S11" i="4"/>
  <c r="S10" i="4"/>
  <c r="S9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Q25" i="4"/>
  <c r="Q24" i="4"/>
  <c r="Q23" i="4"/>
  <c r="Q22" i="4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P25" i="4"/>
  <c r="P24" i="4"/>
  <c r="P23" i="4"/>
  <c r="P22" i="4"/>
  <c r="P21" i="4"/>
  <c r="P20" i="4"/>
  <c r="P19" i="4"/>
  <c r="P18" i="4"/>
  <c r="P17" i="4"/>
  <c r="P16" i="4"/>
  <c r="P15" i="4"/>
  <c r="P14" i="4"/>
  <c r="P13" i="4"/>
  <c r="P12" i="4"/>
  <c r="P11" i="4"/>
  <c r="P10" i="4"/>
  <c r="P9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O9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C9" i="3"/>
  <c r="V25" i="3"/>
  <c r="V24" i="3"/>
  <c r="V23" i="3"/>
  <c r="V22" i="3"/>
  <c r="V21" i="3"/>
  <c r="V20" i="3"/>
  <c r="V19" i="3"/>
  <c r="V18" i="3"/>
  <c r="V17" i="3"/>
  <c r="V16" i="3"/>
  <c r="V15" i="3"/>
  <c r="V14" i="3"/>
  <c r="V13" i="3"/>
  <c r="V12" i="3"/>
  <c r="V11" i="3"/>
  <c r="V10" i="3"/>
  <c r="V9" i="3"/>
  <c r="U25" i="3"/>
  <c r="U24" i="3"/>
  <c r="U23" i="3"/>
  <c r="U22" i="3"/>
  <c r="U21" i="3"/>
  <c r="U20" i="3"/>
  <c r="U19" i="3"/>
  <c r="U18" i="3"/>
  <c r="U17" i="3"/>
  <c r="U16" i="3"/>
  <c r="U15" i="3"/>
  <c r="U14" i="3"/>
  <c r="U13" i="3"/>
  <c r="U12" i="3"/>
  <c r="U11" i="3"/>
  <c r="U10" i="3"/>
  <c r="U9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P9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2"/>
  <c r="D26" i="5" l="1"/>
  <c r="V28" i="3"/>
  <c r="H26" i="6"/>
  <c r="E26" i="6"/>
  <c r="C32" i="3"/>
  <c r="O32" i="3"/>
  <c r="F26" i="6"/>
  <c r="I26" i="6"/>
  <c r="B32" i="6"/>
  <c r="G26" i="6"/>
  <c r="F26" i="5"/>
  <c r="H32" i="3"/>
  <c r="J26" i="5"/>
  <c r="S32" i="3"/>
  <c r="C26" i="5"/>
  <c r="L28" i="3"/>
  <c r="M28" i="3"/>
  <c r="E32" i="3"/>
  <c r="I32" i="3"/>
  <c r="T32" i="3"/>
  <c r="J32" i="3"/>
  <c r="N32" i="3"/>
  <c r="R32" i="3"/>
  <c r="U28" i="3"/>
  <c r="H28" i="3"/>
  <c r="R28" i="3"/>
  <c r="K32" i="3"/>
  <c r="N28" i="3"/>
  <c r="B28" i="5"/>
  <c r="T28" i="3"/>
  <c r="D28" i="3"/>
  <c r="G28" i="3"/>
  <c r="K28" i="3"/>
  <c r="O28" i="3"/>
  <c r="S28" i="3"/>
  <c r="U32" i="3"/>
  <c r="D32" i="3"/>
  <c r="L32" i="3"/>
  <c r="P32" i="3"/>
  <c r="R32" i="4"/>
  <c r="C28" i="3"/>
  <c r="I32" i="4"/>
  <c r="Q28" i="4"/>
  <c r="I28" i="4"/>
  <c r="P32" i="4"/>
  <c r="H32" i="4"/>
  <c r="P28" i="4"/>
  <c r="H28" i="4"/>
  <c r="J32" i="4"/>
  <c r="R28" i="4"/>
  <c r="F28" i="3"/>
  <c r="G32" i="3"/>
  <c r="O32" i="4"/>
  <c r="G32" i="4"/>
  <c r="G28" i="4"/>
  <c r="Q28" i="3"/>
  <c r="N32" i="4"/>
  <c r="F32" i="4"/>
  <c r="N28" i="4"/>
  <c r="F28" i="4"/>
  <c r="E28" i="4"/>
  <c r="M32" i="4"/>
  <c r="E32" i="4"/>
  <c r="M28" i="4"/>
  <c r="E28" i="3"/>
  <c r="F32" i="3"/>
  <c r="P28" i="3"/>
  <c r="V32" i="3"/>
  <c r="L32" i="4"/>
  <c r="D32" i="4"/>
  <c r="L28" i="4"/>
  <c r="D28" i="4"/>
  <c r="Q32" i="3"/>
  <c r="S32" i="4"/>
  <c r="K32" i="4"/>
  <c r="S28" i="4"/>
  <c r="K28" i="4"/>
  <c r="C7" i="4"/>
  <c r="J35" i="2"/>
  <c r="I35" i="2"/>
  <c r="H35" i="2"/>
  <c r="G35" i="2"/>
  <c r="F35" i="2"/>
  <c r="E35" i="2"/>
  <c r="D35" i="2"/>
  <c r="C35" i="2"/>
  <c r="J34" i="2"/>
  <c r="I34" i="2"/>
  <c r="H34" i="2"/>
  <c r="G34" i="2"/>
  <c r="F34" i="2"/>
  <c r="E34" i="2"/>
  <c r="D34" i="2"/>
  <c r="C34" i="2"/>
  <c r="J33" i="2"/>
  <c r="I33" i="2"/>
  <c r="H33" i="2"/>
  <c r="G33" i="2"/>
  <c r="F33" i="2"/>
  <c r="E33" i="2"/>
  <c r="D33" i="2"/>
  <c r="C33" i="2"/>
  <c r="J31" i="2"/>
  <c r="I31" i="2"/>
  <c r="H31" i="2"/>
  <c r="G31" i="2"/>
  <c r="F31" i="2"/>
  <c r="E31" i="2"/>
  <c r="D31" i="2"/>
  <c r="C31" i="2"/>
  <c r="J30" i="2"/>
  <c r="I30" i="2"/>
  <c r="H30" i="2"/>
  <c r="G30" i="2"/>
  <c r="F30" i="2"/>
  <c r="E30" i="2"/>
  <c r="D30" i="2"/>
  <c r="C30" i="2"/>
  <c r="C28" i="2" s="1"/>
  <c r="J29" i="2"/>
  <c r="I29" i="2"/>
  <c r="H29" i="2"/>
  <c r="G29" i="2"/>
  <c r="F29" i="2"/>
  <c r="E29" i="2"/>
  <c r="D29" i="2"/>
  <c r="J25" i="2"/>
  <c r="I25" i="2"/>
  <c r="H25" i="2"/>
  <c r="G25" i="2"/>
  <c r="F25" i="2"/>
  <c r="E25" i="2"/>
  <c r="D25" i="2"/>
  <c r="C25" i="2"/>
  <c r="J24" i="2"/>
  <c r="I24" i="2"/>
  <c r="H24" i="2"/>
  <c r="G24" i="2"/>
  <c r="F24" i="2"/>
  <c r="E24" i="2"/>
  <c r="D24" i="2"/>
  <c r="C24" i="2"/>
  <c r="J23" i="2"/>
  <c r="I23" i="2"/>
  <c r="H23" i="2"/>
  <c r="G23" i="2"/>
  <c r="F23" i="2"/>
  <c r="E23" i="2"/>
  <c r="D23" i="2"/>
  <c r="C23" i="2"/>
  <c r="J22" i="2"/>
  <c r="I22" i="2"/>
  <c r="H22" i="2"/>
  <c r="G22" i="2"/>
  <c r="F22" i="2"/>
  <c r="E22" i="2"/>
  <c r="D22" i="2"/>
  <c r="C22" i="2"/>
  <c r="J21" i="2"/>
  <c r="I21" i="2"/>
  <c r="H21" i="2"/>
  <c r="G21" i="2"/>
  <c r="F21" i="2"/>
  <c r="E21" i="2"/>
  <c r="D21" i="2"/>
  <c r="C21" i="2"/>
  <c r="J20" i="2"/>
  <c r="I20" i="2"/>
  <c r="H20" i="2"/>
  <c r="G20" i="2"/>
  <c r="F20" i="2"/>
  <c r="E20" i="2"/>
  <c r="D20" i="2"/>
  <c r="C20" i="2"/>
  <c r="J19" i="2"/>
  <c r="I19" i="2"/>
  <c r="H19" i="2"/>
  <c r="G19" i="2"/>
  <c r="F19" i="2"/>
  <c r="E19" i="2"/>
  <c r="D19" i="2"/>
  <c r="C19" i="2"/>
  <c r="J18" i="2"/>
  <c r="I18" i="2"/>
  <c r="H18" i="2"/>
  <c r="G18" i="2"/>
  <c r="F18" i="2"/>
  <c r="E18" i="2"/>
  <c r="D18" i="2"/>
  <c r="C18" i="2"/>
  <c r="J17" i="2"/>
  <c r="I17" i="2"/>
  <c r="H17" i="2"/>
  <c r="G17" i="2"/>
  <c r="F17" i="2"/>
  <c r="E17" i="2"/>
  <c r="D17" i="2"/>
  <c r="C17" i="2"/>
  <c r="J16" i="2"/>
  <c r="I16" i="2"/>
  <c r="H16" i="2"/>
  <c r="G16" i="2"/>
  <c r="F16" i="2"/>
  <c r="E16" i="2"/>
  <c r="D16" i="2"/>
  <c r="C16" i="2"/>
  <c r="J15" i="2"/>
  <c r="I15" i="2"/>
  <c r="H15" i="2"/>
  <c r="G15" i="2"/>
  <c r="F15" i="2"/>
  <c r="E15" i="2"/>
  <c r="D15" i="2"/>
  <c r="C15" i="2"/>
  <c r="J14" i="2"/>
  <c r="I14" i="2"/>
  <c r="H14" i="2"/>
  <c r="G14" i="2"/>
  <c r="F14" i="2"/>
  <c r="E14" i="2"/>
  <c r="D14" i="2"/>
  <c r="C14" i="2"/>
  <c r="J13" i="2"/>
  <c r="I13" i="2"/>
  <c r="H13" i="2"/>
  <c r="G13" i="2"/>
  <c r="F13" i="2"/>
  <c r="E13" i="2"/>
  <c r="D13" i="2"/>
  <c r="C13" i="2"/>
  <c r="J12" i="2"/>
  <c r="I12" i="2"/>
  <c r="H12" i="2"/>
  <c r="G12" i="2"/>
  <c r="F12" i="2"/>
  <c r="E12" i="2"/>
  <c r="D12" i="2"/>
  <c r="C12" i="2"/>
  <c r="J11" i="2"/>
  <c r="I11" i="2"/>
  <c r="H11" i="2"/>
  <c r="G11" i="2"/>
  <c r="F11" i="2"/>
  <c r="E11" i="2"/>
  <c r="D11" i="2"/>
  <c r="C11" i="2"/>
  <c r="J10" i="2"/>
  <c r="I10" i="2"/>
  <c r="H10" i="2"/>
  <c r="G10" i="2"/>
  <c r="F10" i="2"/>
  <c r="E10" i="2"/>
  <c r="D10" i="2"/>
  <c r="C10" i="2"/>
  <c r="J9" i="2"/>
  <c r="I9" i="2"/>
  <c r="H9" i="2"/>
  <c r="G9" i="2"/>
  <c r="F9" i="2"/>
  <c r="E9" i="2"/>
  <c r="D9" i="2"/>
  <c r="K35" i="1"/>
  <c r="J35" i="1"/>
  <c r="I35" i="1"/>
  <c r="H35" i="1"/>
  <c r="G35" i="1"/>
  <c r="F35" i="1"/>
  <c r="E35" i="1"/>
  <c r="D35" i="1"/>
  <c r="C35" i="1"/>
  <c r="K34" i="1"/>
  <c r="J34" i="1"/>
  <c r="I34" i="1"/>
  <c r="H34" i="1"/>
  <c r="G34" i="1"/>
  <c r="F34" i="1"/>
  <c r="E34" i="1"/>
  <c r="D34" i="1"/>
  <c r="C34" i="1"/>
  <c r="K33" i="1"/>
  <c r="J33" i="1"/>
  <c r="I33" i="1"/>
  <c r="H33" i="1"/>
  <c r="G33" i="1"/>
  <c r="F33" i="1"/>
  <c r="E33" i="1"/>
  <c r="D33" i="1"/>
  <c r="C33" i="1"/>
  <c r="K31" i="1"/>
  <c r="J31" i="1"/>
  <c r="I31" i="1"/>
  <c r="H31" i="1"/>
  <c r="G31" i="1"/>
  <c r="F31" i="1"/>
  <c r="E31" i="1"/>
  <c r="D31" i="1"/>
  <c r="C31" i="1"/>
  <c r="K30" i="1"/>
  <c r="J30" i="1"/>
  <c r="I30" i="1"/>
  <c r="H30" i="1"/>
  <c r="G30" i="1"/>
  <c r="F30" i="1"/>
  <c r="E30" i="1"/>
  <c r="D30" i="1"/>
  <c r="C30" i="1"/>
  <c r="K29" i="1"/>
  <c r="J29" i="1"/>
  <c r="I29" i="1"/>
  <c r="H29" i="1"/>
  <c r="G29" i="1"/>
  <c r="F29" i="1"/>
  <c r="E29" i="1"/>
  <c r="D29" i="1"/>
  <c r="C29" i="1"/>
  <c r="K25" i="1"/>
  <c r="J25" i="1"/>
  <c r="I25" i="1"/>
  <c r="H25" i="1"/>
  <c r="G25" i="1"/>
  <c r="F25" i="1"/>
  <c r="E25" i="1"/>
  <c r="D25" i="1"/>
  <c r="C25" i="1"/>
  <c r="K24" i="1"/>
  <c r="J24" i="1"/>
  <c r="I24" i="1"/>
  <c r="H24" i="1"/>
  <c r="G24" i="1"/>
  <c r="F24" i="1"/>
  <c r="E24" i="1"/>
  <c r="D24" i="1"/>
  <c r="C24" i="1"/>
  <c r="K23" i="1"/>
  <c r="J23" i="1"/>
  <c r="I23" i="1"/>
  <c r="H23" i="1"/>
  <c r="G23" i="1"/>
  <c r="F23" i="1"/>
  <c r="E23" i="1"/>
  <c r="D23" i="1"/>
  <c r="C23" i="1"/>
  <c r="K22" i="1"/>
  <c r="J22" i="1"/>
  <c r="I22" i="1"/>
  <c r="H22" i="1"/>
  <c r="G22" i="1"/>
  <c r="F22" i="1"/>
  <c r="E22" i="1"/>
  <c r="D22" i="1"/>
  <c r="C22" i="1"/>
  <c r="K21" i="1"/>
  <c r="J21" i="1"/>
  <c r="I21" i="1"/>
  <c r="H21" i="1"/>
  <c r="G21" i="1"/>
  <c r="F21" i="1"/>
  <c r="E21" i="1"/>
  <c r="D21" i="1"/>
  <c r="C21" i="1"/>
  <c r="K20" i="1"/>
  <c r="J20" i="1"/>
  <c r="I20" i="1"/>
  <c r="H20" i="1"/>
  <c r="G20" i="1"/>
  <c r="F20" i="1"/>
  <c r="E20" i="1"/>
  <c r="D20" i="1"/>
  <c r="C20" i="1"/>
  <c r="K19" i="1"/>
  <c r="J19" i="1"/>
  <c r="I19" i="1"/>
  <c r="H19" i="1"/>
  <c r="G19" i="1"/>
  <c r="F19" i="1"/>
  <c r="E19" i="1"/>
  <c r="D19" i="1"/>
  <c r="C19" i="1"/>
  <c r="K18" i="1"/>
  <c r="J18" i="1"/>
  <c r="I18" i="1"/>
  <c r="H18" i="1"/>
  <c r="G18" i="1"/>
  <c r="F18" i="1"/>
  <c r="E18" i="1"/>
  <c r="D18" i="1"/>
  <c r="C18" i="1"/>
  <c r="K17" i="1"/>
  <c r="J17" i="1"/>
  <c r="I17" i="1"/>
  <c r="H17" i="1"/>
  <c r="G17" i="1"/>
  <c r="F17" i="1"/>
  <c r="E17" i="1"/>
  <c r="D17" i="1"/>
  <c r="C17" i="1"/>
  <c r="K16" i="1"/>
  <c r="J16" i="1"/>
  <c r="I16" i="1"/>
  <c r="H16" i="1"/>
  <c r="G16" i="1"/>
  <c r="F16" i="1"/>
  <c r="E16" i="1"/>
  <c r="D16" i="1"/>
  <c r="C16" i="1"/>
  <c r="K15" i="1"/>
  <c r="J15" i="1"/>
  <c r="I15" i="1"/>
  <c r="H15" i="1"/>
  <c r="G15" i="1"/>
  <c r="F15" i="1"/>
  <c r="E15" i="1"/>
  <c r="D15" i="1"/>
  <c r="C15" i="1"/>
  <c r="K14" i="1"/>
  <c r="J14" i="1"/>
  <c r="I14" i="1"/>
  <c r="H14" i="1"/>
  <c r="G14" i="1"/>
  <c r="F14" i="1"/>
  <c r="E14" i="1"/>
  <c r="D14" i="1"/>
  <c r="C14" i="1"/>
  <c r="K13" i="1"/>
  <c r="J13" i="1"/>
  <c r="I13" i="1"/>
  <c r="H13" i="1"/>
  <c r="G13" i="1"/>
  <c r="F13" i="1"/>
  <c r="E13" i="1"/>
  <c r="D13" i="1"/>
  <c r="C13" i="1"/>
  <c r="K12" i="1"/>
  <c r="J12" i="1"/>
  <c r="I12" i="1"/>
  <c r="H12" i="1"/>
  <c r="G12" i="1"/>
  <c r="F12" i="1"/>
  <c r="E12" i="1"/>
  <c r="D12" i="1"/>
  <c r="C12" i="1"/>
  <c r="K11" i="1"/>
  <c r="J11" i="1"/>
  <c r="I11" i="1"/>
  <c r="H11" i="1"/>
  <c r="G11" i="1"/>
  <c r="F11" i="1"/>
  <c r="E11" i="1"/>
  <c r="D11" i="1"/>
  <c r="C11" i="1"/>
  <c r="K10" i="1"/>
  <c r="J10" i="1"/>
  <c r="I10" i="1"/>
  <c r="H10" i="1"/>
  <c r="G10" i="1"/>
  <c r="F10" i="1"/>
  <c r="E10" i="1"/>
  <c r="D10" i="1"/>
  <c r="C10" i="1"/>
  <c r="K9" i="1"/>
  <c r="J9" i="1"/>
  <c r="I9" i="1"/>
  <c r="H9" i="1"/>
  <c r="G9" i="1"/>
  <c r="F9" i="1"/>
  <c r="E9" i="1"/>
  <c r="D9" i="1"/>
  <c r="C9" i="1"/>
  <c r="C26" i="3" l="1"/>
  <c r="B9" i="1"/>
  <c r="B19" i="1"/>
  <c r="B28" i="3"/>
  <c r="H32" i="2"/>
  <c r="B35" i="2"/>
  <c r="B34" i="2"/>
  <c r="D32" i="2"/>
  <c r="F32" i="2"/>
  <c r="E32" i="2"/>
  <c r="C32" i="2"/>
  <c r="B22" i="2"/>
  <c r="B14" i="2"/>
  <c r="B25" i="2"/>
  <c r="B17" i="2"/>
  <c r="I32" i="1"/>
  <c r="E32" i="1"/>
  <c r="J32" i="1"/>
  <c r="H32" i="1"/>
  <c r="B33" i="1"/>
  <c r="I28" i="1"/>
  <c r="E28" i="1"/>
  <c r="K28" i="1"/>
  <c r="J28" i="1"/>
  <c r="B10" i="1"/>
  <c r="F7" i="1"/>
  <c r="C32" i="1"/>
  <c r="F28" i="1"/>
  <c r="G28" i="1"/>
  <c r="F32" i="1"/>
  <c r="G32" i="1"/>
  <c r="K32" i="1"/>
  <c r="B21" i="1"/>
  <c r="C7" i="1"/>
  <c r="B24" i="1"/>
  <c r="B25" i="1"/>
  <c r="M31" i="17"/>
  <c r="N31" i="17" s="1"/>
  <c r="D31" i="17"/>
  <c r="C31" i="17"/>
  <c r="M30" i="17"/>
  <c r="N30" i="17" s="1"/>
  <c r="I30" i="17"/>
  <c r="J30" i="17" s="1"/>
  <c r="D30" i="17"/>
  <c r="C30" i="17"/>
  <c r="M29" i="17"/>
  <c r="N29" i="17" s="1"/>
  <c r="I29" i="17"/>
  <c r="J29" i="17" s="1"/>
  <c r="D29" i="17"/>
  <c r="C29" i="17"/>
  <c r="M28" i="17"/>
  <c r="N28" i="17" s="1"/>
  <c r="I28" i="17"/>
  <c r="J28" i="17" s="1"/>
  <c r="M27" i="17"/>
  <c r="N27" i="17" s="1"/>
  <c r="I27" i="17"/>
  <c r="J27" i="17" s="1"/>
  <c r="D27" i="17"/>
  <c r="C27" i="17"/>
  <c r="M26" i="17"/>
  <c r="N26" i="17" s="1"/>
  <c r="I26" i="17"/>
  <c r="J26" i="17" s="1"/>
  <c r="D26" i="17"/>
  <c r="C26" i="17"/>
  <c r="M25" i="17"/>
  <c r="N25" i="17" s="1"/>
  <c r="I25" i="17"/>
  <c r="J25" i="17" s="1"/>
  <c r="D25" i="17"/>
  <c r="C25" i="17"/>
  <c r="M24" i="17"/>
  <c r="N24" i="17" s="1"/>
  <c r="I24" i="17"/>
  <c r="J24" i="17" s="1"/>
  <c r="M23" i="17"/>
  <c r="N23" i="17" s="1"/>
  <c r="I23" i="17"/>
  <c r="J23" i="17" s="1"/>
  <c r="M22" i="17"/>
  <c r="N22" i="17" s="1"/>
  <c r="I22" i="17"/>
  <c r="J22" i="17" s="1"/>
  <c r="D22" i="17"/>
  <c r="C22" i="17"/>
  <c r="M21" i="17"/>
  <c r="N21" i="17" s="1"/>
  <c r="I21" i="17"/>
  <c r="J21" i="17" s="1"/>
  <c r="D21" i="17"/>
  <c r="C21" i="17"/>
  <c r="M20" i="17"/>
  <c r="N20" i="17" s="1"/>
  <c r="I20" i="17"/>
  <c r="D20" i="17"/>
  <c r="C20" i="17"/>
  <c r="M19" i="17"/>
  <c r="N19" i="17" s="1"/>
  <c r="I19" i="17"/>
  <c r="J19" i="17" s="1"/>
  <c r="D19" i="17"/>
  <c r="C19" i="17"/>
  <c r="M18" i="17"/>
  <c r="N18" i="17" s="1"/>
  <c r="I18" i="17"/>
  <c r="J18" i="17" s="1"/>
  <c r="D18" i="17"/>
  <c r="C18" i="17"/>
  <c r="M17" i="17"/>
  <c r="N17" i="17" s="1"/>
  <c r="I17" i="17"/>
  <c r="J17" i="17" s="1"/>
  <c r="D17" i="17"/>
  <c r="C17" i="17"/>
  <c r="M16" i="17"/>
  <c r="I16" i="17"/>
  <c r="J16" i="17" s="1"/>
  <c r="D16" i="17"/>
  <c r="C16" i="17"/>
  <c r="M15" i="17"/>
  <c r="N15" i="17" s="1"/>
  <c r="I15" i="17"/>
  <c r="J15" i="17" s="1"/>
  <c r="D15" i="17"/>
  <c r="C15" i="17"/>
  <c r="M14" i="17"/>
  <c r="N14" i="17" s="1"/>
  <c r="I14" i="17"/>
  <c r="J14" i="17" s="1"/>
  <c r="D14" i="17"/>
  <c r="C14" i="17"/>
  <c r="M13" i="17"/>
  <c r="N13" i="17" s="1"/>
  <c r="I13" i="17"/>
  <c r="J13" i="17" s="1"/>
  <c r="D13" i="17"/>
  <c r="C13" i="17"/>
  <c r="M12" i="17"/>
  <c r="N12" i="17" s="1"/>
  <c r="I12" i="17"/>
  <c r="J12" i="17" s="1"/>
  <c r="D12" i="17"/>
  <c r="C12" i="17"/>
  <c r="M11" i="17"/>
  <c r="N11" i="17" s="1"/>
  <c r="I11" i="17"/>
  <c r="J11" i="17" s="1"/>
  <c r="D11" i="17"/>
  <c r="C11" i="17"/>
  <c r="M10" i="17"/>
  <c r="I10" i="17"/>
  <c r="D10" i="17"/>
  <c r="C10" i="17"/>
  <c r="M9" i="17"/>
  <c r="N9" i="17" s="1"/>
  <c r="I9" i="17"/>
  <c r="J9" i="17" s="1"/>
  <c r="D9" i="17"/>
  <c r="C9" i="17"/>
  <c r="M8" i="17"/>
  <c r="N8" i="17" s="1"/>
  <c r="I8" i="17"/>
  <c r="J8" i="17" s="1"/>
  <c r="D8" i="17"/>
  <c r="C8" i="17"/>
  <c r="M7" i="17"/>
  <c r="N7" i="17" s="1"/>
  <c r="I7" i="17"/>
  <c r="J7" i="17" s="1"/>
  <c r="D7" i="17"/>
  <c r="C7" i="17"/>
  <c r="M6" i="17"/>
  <c r="N6" i="17" s="1"/>
  <c r="I6" i="17"/>
  <c r="J6" i="17" s="1"/>
  <c r="D6" i="17"/>
  <c r="C6" i="17"/>
  <c r="C5" i="17" s="1"/>
  <c r="M5" i="17"/>
  <c r="N5" i="17" s="1"/>
  <c r="I5" i="17"/>
  <c r="J5" i="17" s="1"/>
  <c r="M4" i="17"/>
  <c r="N4" i="17" s="1"/>
  <c r="I4" i="17"/>
  <c r="J4" i="17" s="1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9" i="6"/>
  <c r="B35" i="6"/>
  <c r="B30" i="6"/>
  <c r="B31" i="6"/>
  <c r="B33" i="6"/>
  <c r="B34" i="6"/>
  <c r="B29" i="6"/>
  <c r="B28" i="6"/>
  <c r="C26" i="6"/>
  <c r="C5" i="6" s="1"/>
  <c r="Q7" i="6"/>
  <c r="D7" i="6"/>
  <c r="D5" i="6" s="1"/>
  <c r="E7" i="6"/>
  <c r="E5" i="6" s="1"/>
  <c r="F7" i="6"/>
  <c r="F5" i="6" s="1"/>
  <c r="G7" i="6"/>
  <c r="G5" i="6" s="1"/>
  <c r="H7" i="6"/>
  <c r="H5" i="6" s="1"/>
  <c r="I7" i="6"/>
  <c r="J7" i="6"/>
  <c r="J5" i="6" s="1"/>
  <c r="K7" i="6"/>
  <c r="K5" i="6" s="1"/>
  <c r="L7" i="6"/>
  <c r="L5" i="6" s="1"/>
  <c r="M7" i="6"/>
  <c r="M5" i="6" s="1"/>
  <c r="N7" i="6"/>
  <c r="N5" i="6" s="1"/>
  <c r="O7" i="6"/>
  <c r="O5" i="6" s="1"/>
  <c r="P7" i="6"/>
  <c r="P5" i="6" s="1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9" i="5"/>
  <c r="B35" i="5"/>
  <c r="B30" i="5"/>
  <c r="B31" i="5"/>
  <c r="B32" i="5"/>
  <c r="B33" i="5"/>
  <c r="B34" i="5"/>
  <c r="B29" i="5"/>
  <c r="D7" i="5"/>
  <c r="D5" i="5" s="1"/>
  <c r="E7" i="5"/>
  <c r="E5" i="5" s="1"/>
  <c r="F7" i="5"/>
  <c r="F5" i="5" s="1"/>
  <c r="G7" i="5"/>
  <c r="G5" i="5" s="1"/>
  <c r="H7" i="5"/>
  <c r="H5" i="5" s="1"/>
  <c r="I7" i="5"/>
  <c r="I5" i="5" s="1"/>
  <c r="J7" i="5"/>
  <c r="J5" i="5" s="1"/>
  <c r="C5" i="5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9" i="4"/>
  <c r="B35" i="4"/>
  <c r="B30" i="4"/>
  <c r="B31" i="4"/>
  <c r="B32" i="4"/>
  <c r="B33" i="4"/>
  <c r="B34" i="4"/>
  <c r="B29" i="4"/>
  <c r="B28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C5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V26" i="3"/>
  <c r="B35" i="3"/>
  <c r="B32" i="3"/>
  <c r="B33" i="3"/>
  <c r="B34" i="3"/>
  <c r="B30" i="3"/>
  <c r="B31" i="3"/>
  <c r="B2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9" i="3"/>
  <c r="I32" i="2"/>
  <c r="J32" i="2"/>
  <c r="D28" i="2"/>
  <c r="E28" i="2"/>
  <c r="H28" i="2"/>
  <c r="I28" i="2"/>
  <c r="B16" i="1"/>
  <c r="B17" i="1"/>
  <c r="A36" i="6"/>
  <c r="A36" i="5"/>
  <c r="A36" i="4"/>
  <c r="A36" i="3"/>
  <c r="H5" i="4" l="1"/>
  <c r="D5" i="17"/>
  <c r="E5" i="17" s="1"/>
  <c r="F5" i="17" s="1"/>
  <c r="C28" i="17"/>
  <c r="C24" i="17"/>
  <c r="D26" i="9"/>
  <c r="B26" i="9" s="1"/>
  <c r="D18" i="9"/>
  <c r="B18" i="9" s="1"/>
  <c r="R5" i="4"/>
  <c r="J5" i="4"/>
  <c r="N5" i="4"/>
  <c r="F5" i="4"/>
  <c r="B26" i="6"/>
  <c r="I5" i="6"/>
  <c r="B26" i="5"/>
  <c r="P5" i="4"/>
  <c r="F26" i="1"/>
  <c r="F5" i="1" s="1"/>
  <c r="O5" i="4"/>
  <c r="G5" i="4"/>
  <c r="L5" i="4"/>
  <c r="D5" i="4"/>
  <c r="B26" i="4"/>
  <c r="Q5" i="4"/>
  <c r="I5" i="4"/>
  <c r="M5" i="4"/>
  <c r="E5" i="4"/>
  <c r="S5" i="4"/>
  <c r="K5" i="4"/>
  <c r="B7" i="4"/>
  <c r="U5" i="3"/>
  <c r="M5" i="3"/>
  <c r="T5" i="3"/>
  <c r="L5" i="3"/>
  <c r="E5" i="3"/>
  <c r="D5" i="3"/>
  <c r="S5" i="3"/>
  <c r="K5" i="3"/>
  <c r="C5" i="3"/>
  <c r="B26" i="3"/>
  <c r="R5" i="3"/>
  <c r="J5" i="3"/>
  <c r="Q5" i="3"/>
  <c r="I5" i="3"/>
  <c r="H5" i="3"/>
  <c r="O5" i="3"/>
  <c r="G5" i="3"/>
  <c r="P5" i="3"/>
  <c r="V5" i="3"/>
  <c r="N5" i="3"/>
  <c r="F5" i="3"/>
  <c r="B7" i="3"/>
  <c r="J26" i="1"/>
  <c r="G26" i="1"/>
  <c r="B20" i="1"/>
  <c r="E26" i="1"/>
  <c r="H26" i="2"/>
  <c r="K7" i="1"/>
  <c r="D7" i="2"/>
  <c r="B23" i="2"/>
  <c r="B11" i="2"/>
  <c r="B19" i="2"/>
  <c r="D20" i="9" s="1"/>
  <c r="B20" i="9" s="1"/>
  <c r="F7" i="2"/>
  <c r="B35" i="1"/>
  <c r="D36" i="9" s="1"/>
  <c r="B36" i="9" s="1"/>
  <c r="B9" i="2"/>
  <c r="D10" i="9" s="1"/>
  <c r="B31" i="2"/>
  <c r="J28" i="2"/>
  <c r="J26" i="2" s="1"/>
  <c r="G32" i="2"/>
  <c r="B34" i="1"/>
  <c r="D35" i="9" s="1"/>
  <c r="B35" i="9" s="1"/>
  <c r="B21" i="2"/>
  <c r="D22" i="9" s="1"/>
  <c r="B22" i="9" s="1"/>
  <c r="B20" i="2"/>
  <c r="C28" i="1"/>
  <c r="C26" i="1" s="1"/>
  <c r="C5" i="1" s="1"/>
  <c r="H7" i="1"/>
  <c r="E7" i="2"/>
  <c r="C26" i="2"/>
  <c r="B30" i="1"/>
  <c r="I7" i="1"/>
  <c r="B15" i="1"/>
  <c r="B23" i="1"/>
  <c r="B14" i="1"/>
  <c r="D15" i="9" s="1"/>
  <c r="B15" i="9" s="1"/>
  <c r="B22" i="1"/>
  <c r="D23" i="9" s="1"/>
  <c r="B23" i="9" s="1"/>
  <c r="B29" i="1"/>
  <c r="B16" i="2"/>
  <c r="D17" i="9" s="1"/>
  <c r="B17" i="9" s="1"/>
  <c r="B24" i="2"/>
  <c r="D25" i="9" s="1"/>
  <c r="B25" i="9" s="1"/>
  <c r="B10" i="2"/>
  <c r="D11" i="9" s="1"/>
  <c r="B11" i="9" s="1"/>
  <c r="B18" i="2"/>
  <c r="G7" i="2"/>
  <c r="B18" i="1"/>
  <c r="B31" i="1"/>
  <c r="E7" i="1"/>
  <c r="G7" i="1"/>
  <c r="K26" i="1"/>
  <c r="H7" i="2"/>
  <c r="B29" i="2"/>
  <c r="H28" i="1"/>
  <c r="H26" i="1" s="1"/>
  <c r="B12" i="1"/>
  <c r="J7" i="1"/>
  <c r="D28" i="1"/>
  <c r="C7" i="2"/>
  <c r="B15" i="2"/>
  <c r="I7" i="2"/>
  <c r="F28" i="2"/>
  <c r="F26" i="2" s="1"/>
  <c r="B13" i="1"/>
  <c r="I26" i="1"/>
  <c r="G28" i="2"/>
  <c r="E26" i="2"/>
  <c r="I26" i="2"/>
  <c r="B33" i="2"/>
  <c r="B32" i="2" s="1"/>
  <c r="B13" i="2"/>
  <c r="D7" i="1"/>
  <c r="B11" i="1"/>
  <c r="D12" i="9" s="1"/>
  <c r="B12" i="9" s="1"/>
  <c r="B12" i="2"/>
  <c r="E7" i="17"/>
  <c r="F7" i="17" s="1"/>
  <c r="E9" i="17"/>
  <c r="F9" i="17" s="1"/>
  <c r="E11" i="17"/>
  <c r="F11" i="17" s="1"/>
  <c r="E13" i="17"/>
  <c r="F13" i="17" s="1"/>
  <c r="E15" i="17"/>
  <c r="F15" i="17" s="1"/>
  <c r="E17" i="17"/>
  <c r="F17" i="17" s="1"/>
  <c r="E19" i="17"/>
  <c r="F19" i="17" s="1"/>
  <c r="E21" i="17"/>
  <c r="F21" i="17" s="1"/>
  <c r="E25" i="17"/>
  <c r="F25" i="17" s="1"/>
  <c r="E27" i="17"/>
  <c r="F27" i="17" s="1"/>
  <c r="E29" i="17"/>
  <c r="F29" i="17" s="1"/>
  <c r="E31" i="17"/>
  <c r="F31" i="17" s="1"/>
  <c r="D32" i="1"/>
  <c r="B30" i="2"/>
  <c r="J7" i="2"/>
  <c r="D26" i="2"/>
  <c r="E6" i="17"/>
  <c r="F6" i="17" s="1"/>
  <c r="E8" i="17"/>
  <c r="F8" i="17" s="1"/>
  <c r="E10" i="17"/>
  <c r="E12" i="17"/>
  <c r="F12" i="17" s="1"/>
  <c r="E14" i="17"/>
  <c r="F14" i="17" s="1"/>
  <c r="E16" i="17"/>
  <c r="F16" i="17" s="1"/>
  <c r="E18" i="17"/>
  <c r="F18" i="17" s="1"/>
  <c r="E20" i="17"/>
  <c r="F20" i="17" s="1"/>
  <c r="E22" i="17"/>
  <c r="F22" i="17" s="1"/>
  <c r="D24" i="17"/>
  <c r="E26" i="17"/>
  <c r="F26" i="17" s="1"/>
  <c r="D28" i="17"/>
  <c r="E30" i="17"/>
  <c r="F30" i="17" s="1"/>
  <c r="E5" i="2"/>
  <c r="Q5" i="6"/>
  <c r="B7" i="5"/>
  <c r="B7" i="6"/>
  <c r="B5" i="6" s="1"/>
  <c r="D32" i="9" l="1"/>
  <c r="B32" i="9" s="1"/>
  <c r="J5" i="2"/>
  <c r="D14" i="9"/>
  <c r="B14" i="9" s="1"/>
  <c r="D24" i="9"/>
  <c r="B24" i="9" s="1"/>
  <c r="J5" i="1"/>
  <c r="F5" i="2"/>
  <c r="D16" i="9"/>
  <c r="B16" i="9" s="1"/>
  <c r="D19" i="9"/>
  <c r="B19" i="9" s="1"/>
  <c r="E28" i="17"/>
  <c r="F28" i="17" s="1"/>
  <c r="C23" i="17"/>
  <c r="C4" i="17" s="1"/>
  <c r="B10" i="9"/>
  <c r="D21" i="9"/>
  <c r="B21" i="9" s="1"/>
  <c r="D13" i="9"/>
  <c r="B13" i="9" s="1"/>
  <c r="D34" i="9"/>
  <c r="D31" i="9"/>
  <c r="B31" i="9" s="1"/>
  <c r="D30" i="9"/>
  <c r="G26" i="2"/>
  <c r="G5" i="2" s="1"/>
  <c r="D5" i="2"/>
  <c r="C5" i="2"/>
  <c r="B5" i="5"/>
  <c r="B5" i="4"/>
  <c r="H5" i="2"/>
  <c r="G5" i="1"/>
  <c r="B5" i="3"/>
  <c r="E5" i="1"/>
  <c r="K5" i="1"/>
  <c r="H5" i="1"/>
  <c r="D26" i="1"/>
  <c r="D5" i="1" s="1"/>
  <c r="B28" i="2"/>
  <c r="B26" i="2" s="1"/>
  <c r="B32" i="1"/>
  <c r="B7" i="2"/>
  <c r="I5" i="2"/>
  <c r="B28" i="1"/>
  <c r="I5" i="1"/>
  <c r="E24" i="17"/>
  <c r="F24" i="17" s="1"/>
  <c r="D23" i="17"/>
  <c r="B7" i="1"/>
  <c r="D8" i="9" l="1"/>
  <c r="B8" i="9" s="1"/>
  <c r="B30" i="9"/>
  <c r="D29" i="9"/>
  <c r="D33" i="9"/>
  <c r="B33" i="9" s="1"/>
  <c r="B34" i="9"/>
  <c r="B26" i="1"/>
  <c r="B5" i="1" s="1"/>
  <c r="B5" i="2"/>
  <c r="E23" i="17"/>
  <c r="F23" i="17" s="1"/>
  <c r="D4" i="17"/>
  <c r="E4" i="17" s="1"/>
  <c r="F4" i="17" s="1"/>
  <c r="B29" i="9" l="1"/>
  <c r="D27" i="9"/>
  <c r="B27" i="9" l="1"/>
  <c r="B6" i="9" s="1"/>
  <c r="D6" i="9"/>
</calcChain>
</file>

<file path=xl/sharedStrings.xml><?xml version="1.0" encoding="utf-8"?>
<sst xmlns="http://schemas.openxmlformats.org/spreadsheetml/2006/main" count="465" uniqueCount="253">
  <si>
    <t>(คัน : Unit)</t>
  </si>
  <si>
    <t xml:space="preserve">ประเภทรถ </t>
  </si>
  <si>
    <t>รวมภาคกลาง</t>
  </si>
  <si>
    <t>ชัยนาท</t>
  </si>
  <si>
    <t>สิงห์บุรี</t>
  </si>
  <si>
    <t>ลพบุรี</t>
  </si>
  <si>
    <t>อ่างทอง</t>
  </si>
  <si>
    <t>สระบุรี</t>
  </si>
  <si>
    <t xml:space="preserve"> พระนครศรีอยุธยา</t>
  </si>
  <si>
    <t>ปทุมธานี</t>
  </si>
  <si>
    <t>นนทบุรี</t>
  </si>
  <si>
    <t>สมุทรปราการ</t>
  </si>
  <si>
    <t>(Type of Vehicle)</t>
  </si>
  <si>
    <t>Central</t>
  </si>
  <si>
    <t>Chai Nat</t>
  </si>
  <si>
    <t>Sing Buri</t>
  </si>
  <si>
    <t>Lop Buri</t>
  </si>
  <si>
    <t>Ang Thong</t>
  </si>
  <si>
    <t>Saraburi</t>
  </si>
  <si>
    <t>Ayuthaya</t>
  </si>
  <si>
    <t>Pathum Thani</t>
  </si>
  <si>
    <t>Nonthaburi</t>
  </si>
  <si>
    <t>Samut Prakarn</t>
  </si>
  <si>
    <t xml:space="preserve">  รวมทั้งสิ้น </t>
  </si>
  <si>
    <t xml:space="preserve">  Grand Total</t>
  </si>
  <si>
    <t xml:space="preserve">  ก. รวมรถตามกฎหมายว่าด้วยรถยนต์  </t>
  </si>
  <si>
    <t>Total Vehicle under Motor Vehicle Act</t>
  </si>
  <si>
    <t xml:space="preserve">    รย. 1 รถยนต์นั่งส่วนบุคคลไม่เกิน 7 คน Sedan (Not more than 7 Pass.)</t>
  </si>
  <si>
    <t xml:space="preserve">    รย. 2 รถยนต์นั่งส่วนบุคคลเกิน 7 คน Microbus &amp; Passenger Van</t>
  </si>
  <si>
    <t xml:space="preserve">    รย. 3 รถยนต์บรรทุกส่วนบุคคล Van &amp; Pick Up</t>
  </si>
  <si>
    <t xml:space="preserve">    รย. 4 รถยนต์สามล้อส่วนบุคคล Motortricycle</t>
  </si>
  <si>
    <t xml:space="preserve">    รย. 5 รถยนต์รับจ้างระหว่างจังหวัด Interprovincial Taxi</t>
  </si>
  <si>
    <t xml:space="preserve">    รย. 6 รถยนต์รับจ้างบรรทุกคนโดยสารไม่เกิน 7 คน Urban Taxi</t>
  </si>
  <si>
    <t xml:space="preserve">    รย. 7 รถยนต์สี่ล้อเล็กรับจ้าง Fixed Route Taxi</t>
  </si>
  <si>
    <t xml:space="preserve">    รย. 8 รถยนต์รับจ้างสามล้อ Motortricycle Taxi (Tuk Tuk)</t>
  </si>
  <si>
    <t xml:space="preserve">    รย. 9 รถยนต์บริการธุรกิจ Hotel Taxi</t>
  </si>
  <si>
    <t xml:space="preserve">    รย.10 รถยนต์บริการทัศนาจร Tour Taxi</t>
  </si>
  <si>
    <t xml:space="preserve">    รย.11 รถยนต์บริการให้เช่า Car For Hire</t>
  </si>
  <si>
    <t xml:space="preserve">    รย.12 รถจักรยานยนต์ Motorcycle</t>
  </si>
  <si>
    <t xml:space="preserve">    รย.13 รถแทรกเตอร์ Tractor</t>
  </si>
  <si>
    <t xml:space="preserve">    รย.14 รถบดถนน Road Roller</t>
  </si>
  <si>
    <t xml:space="preserve">    รย.15 รถใช้งานเกษตรกรรม Farm Vehicle</t>
  </si>
  <si>
    <t xml:space="preserve">    รย.16 รถพ่วง Automobile Trailer</t>
  </si>
  <si>
    <t xml:space="preserve">    รย.17 รถจักรยานยนต์สาธารณะ Public Motorcycle</t>
  </si>
  <si>
    <t xml:space="preserve">  ข. รวมรถตามกฎหมายว่าด้วยการขนส่งทางบก   </t>
  </si>
  <si>
    <t>Total Vehicle under Land Transport Act</t>
  </si>
  <si>
    <t xml:space="preserve">    รวมรถโดยสาร Bus : Total</t>
  </si>
  <si>
    <t xml:space="preserve">    แยกเป็น - ประจำทาง Fixed Route Bus</t>
  </si>
  <si>
    <t xml:space="preserve">                  - ไม่ประจำทาง Non Fixed Route Bus</t>
  </si>
  <si>
    <t xml:space="preserve">                  - ส่วนบุคคล Private Bus</t>
  </si>
  <si>
    <t xml:space="preserve">    รวมรถบรรทุก Truck : Total</t>
  </si>
  <si>
    <t xml:space="preserve">    แยกเป็น - ไม่ประจำทาง Non Fixed Route Truck</t>
  </si>
  <si>
    <t xml:space="preserve">                  - ส่วนบุคคล Private Truck</t>
  </si>
  <si>
    <t>รวมภาคตะวันออก</t>
  </si>
  <si>
    <t>นครนายก</t>
  </si>
  <si>
    <t>ปราจีนบุรี</t>
  </si>
  <si>
    <t>ฉะเชิงเทรา</t>
  </si>
  <si>
    <t>ชลบุรี</t>
  </si>
  <si>
    <t>ระยอง</t>
  </si>
  <si>
    <t>จันทบุรี</t>
  </si>
  <si>
    <t>ตราด</t>
  </si>
  <si>
    <t>สระแก้ว</t>
  </si>
  <si>
    <t>Eastern</t>
  </si>
  <si>
    <t>Nakhon Nayok</t>
  </si>
  <si>
    <t>Prachin Buri</t>
  </si>
  <si>
    <t>Chachoengsao</t>
  </si>
  <si>
    <t>Chonburi</t>
  </si>
  <si>
    <t>Rayong</t>
  </si>
  <si>
    <t>Chanthaburi</t>
  </si>
  <si>
    <t>Trad</t>
  </si>
  <si>
    <t>Sra Kaew</t>
  </si>
  <si>
    <t>รวมภาคตะวันออกเฉียงเหนือ</t>
  </si>
  <si>
    <t>ชัยภูมิ</t>
  </si>
  <si>
    <t>ยโสธร</t>
  </si>
  <si>
    <t>อุบลราชธานี</t>
  </si>
  <si>
    <t>ศรีสะเกษ</t>
  </si>
  <si>
    <t>บุรีรัมย์</t>
  </si>
  <si>
    <t>นครราชสีมา</t>
  </si>
  <si>
    <t>สุรินทร์</t>
  </si>
  <si>
    <t>อำนาจเจริญ</t>
  </si>
  <si>
    <t>หนองบัวลำภู</t>
  </si>
  <si>
    <t>หนองคาย</t>
  </si>
  <si>
    <t>เลย</t>
  </si>
  <si>
    <t>อุดรธานี</t>
  </si>
  <si>
    <t>นครพนม</t>
  </si>
  <si>
    <t>สกลนคร</t>
  </si>
  <si>
    <t>ขอนแก่น</t>
  </si>
  <si>
    <t>กาฬสินธุ์</t>
  </si>
  <si>
    <t>มหาสารคาม</t>
  </si>
  <si>
    <t>ร้อยเอ็ด</t>
  </si>
  <si>
    <t>มุกดาหาร</t>
  </si>
  <si>
    <t>North Eastern</t>
  </si>
  <si>
    <t>Chaiyaphum</t>
  </si>
  <si>
    <t>Yasothon</t>
  </si>
  <si>
    <t>Ubon Ratchathani</t>
  </si>
  <si>
    <t>Si Sa Ket</t>
  </si>
  <si>
    <t>Buri Rum</t>
  </si>
  <si>
    <t>Nakhon Ratchasima</t>
  </si>
  <si>
    <t>Surin</t>
  </si>
  <si>
    <t>Amnat Charoen</t>
  </si>
  <si>
    <t>Nong Bua Lamphu</t>
  </si>
  <si>
    <t>Nong Khai</t>
  </si>
  <si>
    <t>Loei</t>
  </si>
  <si>
    <t>Udon Thani</t>
  </si>
  <si>
    <t>Nakhon Phanom</t>
  </si>
  <si>
    <t>Sakon Nakhon</t>
  </si>
  <si>
    <t>Khon Kaen</t>
  </si>
  <si>
    <t>Kalasin</t>
  </si>
  <si>
    <t>Maha Sarakham</t>
  </si>
  <si>
    <t>Roi Et</t>
  </si>
  <si>
    <t>Mukdahan</t>
  </si>
  <si>
    <t>รวมภาคเหนือ</t>
  </si>
  <si>
    <t>เชียงราย</t>
  </si>
  <si>
    <t>แม่ฮองสอน</t>
  </si>
  <si>
    <t>เชียงใหม่</t>
  </si>
  <si>
    <t>พะเยา</t>
  </si>
  <si>
    <t>น่าน</t>
  </si>
  <si>
    <t>ลำพูน</t>
  </si>
  <si>
    <t>ลำปาง</t>
  </si>
  <si>
    <t>แพร่</t>
  </si>
  <si>
    <t>อุตรดิตถ์</t>
  </si>
  <si>
    <t>สุโขทัย</t>
  </si>
  <si>
    <t>ตาก</t>
  </si>
  <si>
    <t>พิษณุโลก</t>
  </si>
  <si>
    <t>กำแพงเพชร</t>
  </si>
  <si>
    <t>พิจิตร</t>
  </si>
  <si>
    <t>เพชรบูรณ์</t>
  </si>
  <si>
    <t>นครสวรรค์</t>
  </si>
  <si>
    <t>อุทัยธานี</t>
  </si>
  <si>
    <t>Northern</t>
  </si>
  <si>
    <t>Chiang Rai</t>
  </si>
  <si>
    <t>Mae Hong Son</t>
  </si>
  <si>
    <t>Chiang Mai</t>
  </si>
  <si>
    <t>Phayao</t>
  </si>
  <si>
    <t>nan</t>
  </si>
  <si>
    <t>Lamphun</t>
  </si>
  <si>
    <t>Lampang</t>
  </si>
  <si>
    <t>Phrae</t>
  </si>
  <si>
    <t>Uttaradit</t>
  </si>
  <si>
    <t>Sukhothai</t>
  </si>
  <si>
    <t>Tak</t>
  </si>
  <si>
    <t>Phitsanulok</t>
  </si>
  <si>
    <t>Kamphaeng Phet</t>
  </si>
  <si>
    <t>Phichit</t>
  </si>
  <si>
    <t>Phetchabun</t>
  </si>
  <si>
    <t>Nakhon Sawan</t>
  </si>
  <si>
    <t>Uthai Thani</t>
  </si>
  <si>
    <t>รวมภาคตะวันตก</t>
  </si>
  <si>
    <t>สุพรรณบุรี</t>
  </si>
  <si>
    <t>กาญจนบุรี</t>
  </si>
  <si>
    <t>นครปฐม</t>
  </si>
  <si>
    <t>ราชบุรี</t>
  </si>
  <si>
    <t>สมุทรสาคร</t>
  </si>
  <si>
    <t>สมุทรสงคราม</t>
  </si>
  <si>
    <t>เพชรบุรี</t>
  </si>
  <si>
    <t>ประจวบคีรีขันธ์</t>
  </si>
  <si>
    <t>Western</t>
  </si>
  <si>
    <t>Suphan Buri</t>
  </si>
  <si>
    <t>Khanchanaburi</t>
  </si>
  <si>
    <t>Nakhon Pathom</t>
  </si>
  <si>
    <t>Ratchaburi</t>
  </si>
  <si>
    <t>Samut Sakorn</t>
  </si>
  <si>
    <t>Samut Songkram</t>
  </si>
  <si>
    <t>Petchaburi</t>
  </si>
  <si>
    <t>Prachuap Kiri Khan</t>
  </si>
  <si>
    <t>รวมภาคใต้</t>
  </si>
  <si>
    <t>ชุมพร</t>
  </si>
  <si>
    <t>ระนอง</t>
  </si>
  <si>
    <t>สุราษฎร์ธานี</t>
  </si>
  <si>
    <t>พังงา</t>
  </si>
  <si>
    <t>นครศรีธรรมราช</t>
  </si>
  <si>
    <t>กระบี่</t>
  </si>
  <si>
    <t>ภูเก็ต</t>
  </si>
  <si>
    <t>พัทลุง</t>
  </si>
  <si>
    <t>ตรัง</t>
  </si>
  <si>
    <t>สงขลา</t>
  </si>
  <si>
    <t>สตูล</t>
  </si>
  <si>
    <t>ปัตตานี</t>
  </si>
  <si>
    <t>ยะลา</t>
  </si>
  <si>
    <t>นราธิวาส</t>
  </si>
  <si>
    <t>Southern</t>
  </si>
  <si>
    <t>Chumphon</t>
  </si>
  <si>
    <t>Ranong</t>
  </si>
  <si>
    <t>Surat Thani</t>
  </si>
  <si>
    <t>Pang Nga</t>
  </si>
  <si>
    <t>Nakhon Si Thammarat</t>
  </si>
  <si>
    <t>Krabi</t>
  </si>
  <si>
    <t>Phuket</t>
  </si>
  <si>
    <t>Phatthalung</t>
  </si>
  <si>
    <t>Trang</t>
  </si>
  <si>
    <t>Songkhla</t>
  </si>
  <si>
    <t>Satun</t>
  </si>
  <si>
    <t>Pattani</t>
  </si>
  <si>
    <t>Yala</t>
  </si>
  <si>
    <t>Narathiwat</t>
  </si>
  <si>
    <t>ประเภทรถ</t>
  </si>
  <si>
    <t>ทั่วประเทศ</t>
  </si>
  <si>
    <t>ส่วนกลาง (กรุงเทพฯ)</t>
  </si>
  <si>
    <t>ส่วนภูมิภาค</t>
  </si>
  <si>
    <t>Type of Vehicle</t>
  </si>
  <si>
    <t>Whole Kingdom</t>
  </si>
  <si>
    <t>Bangkok</t>
  </si>
  <si>
    <t>Regional</t>
  </si>
  <si>
    <t>รวมทั้งสิ้น</t>
  </si>
  <si>
    <t>Grand Total</t>
  </si>
  <si>
    <t>ก. รวมรถตามกฎหมายว่าด้วยรถยนต์</t>
  </si>
  <si>
    <t xml:space="preserve">    Total Vehicle under Motor Vehicle Act</t>
  </si>
  <si>
    <t>ข. รวมรถตามกฎหมายว่าด้วยการขนส่งทางบก</t>
  </si>
  <si>
    <t xml:space="preserve">    Total Vehicle under Land Transport Act</t>
  </si>
  <si>
    <t>กลุ่มสถิติการขนส่ง  กองแผนงาน  กรมการขนส่งทางบก</t>
  </si>
  <si>
    <t>บึงกาฬ</t>
  </si>
  <si>
    <t>Bueng Kan</t>
  </si>
  <si>
    <t>(Transport Statistics Group, Planning Division , Department of Land Transport)</t>
  </si>
  <si>
    <t>จำนวนรถจดทะเบียนใหม่</t>
  </si>
  <si>
    <t>Number of new registered vehicles</t>
  </si>
  <si>
    <t>สาขา อ.เบตง</t>
  </si>
  <si>
    <t>Bae Tong</t>
  </si>
  <si>
    <t>ส่วนกลาง</t>
  </si>
  <si>
    <t>จำนวนรถเปลี่ยนแปลง</t>
  </si>
  <si>
    <t>อัตราการเปลี่ยนแปลง</t>
  </si>
  <si>
    <t xml:space="preserve">  รวมทั้งสิ้น</t>
  </si>
  <si>
    <t xml:space="preserve">  ก. รวมรถตามกฎหมายว่าด้วยรถยนต์</t>
  </si>
  <si>
    <t xml:space="preserve">      รย. 1  รถยนต์นั่งส่วนบุคคลไม่เกิน 7 คน</t>
  </si>
  <si>
    <t xml:space="preserve">      รย. 2  รถยนต์นั่งส่วนบุคคลเกิน 7 คน</t>
  </si>
  <si>
    <t xml:space="preserve">      รย. 3  รถยนต์บรรทุกส่วนบุคคล</t>
  </si>
  <si>
    <t xml:space="preserve">      รย. 4  รถยนต์สามล้อส่วนบุคคล</t>
  </si>
  <si>
    <t xml:space="preserve">      รย. 5  รถยนต์รับจ้างระหว่างจังหวัด</t>
  </si>
  <si>
    <t xml:space="preserve">      รย. 6  รถยนต์รับจ้างบรรทุกคนโดยสารไม่เกิน 7 คน</t>
  </si>
  <si>
    <t xml:space="preserve">      รย. 7  รถยนต์สี่ล้อเล็กรับจ้าง</t>
  </si>
  <si>
    <t xml:space="preserve">      รย. 8  รถยนต์รับจ้างสามล้อ</t>
  </si>
  <si>
    <t xml:space="preserve">      รย. 9  รถยนต์บริการธุรกิจ</t>
  </si>
  <si>
    <t xml:space="preserve">      รย. 10 รถยนต์บริการทัศนาจร</t>
  </si>
  <si>
    <t xml:space="preserve">      รย. 11 รถยนต์บริการให้เช่า</t>
  </si>
  <si>
    <t xml:space="preserve">      รย. 12 รถจักรยานยนต์ส่วนบุคคล</t>
  </si>
  <si>
    <t xml:space="preserve">      รย. 13 รถแทรกเตอร์</t>
  </si>
  <si>
    <t xml:space="preserve">      รย. 14 รถบดถนน</t>
  </si>
  <si>
    <t xml:space="preserve">      รย. 15 รถใช้งานเกษตรกรรม</t>
  </si>
  <si>
    <t xml:space="preserve">      รย. 16 รถพ่วง</t>
  </si>
  <si>
    <t xml:space="preserve">      รย. 17 รถจักรยานยนต์สาธารณะ</t>
  </si>
  <si>
    <t xml:space="preserve">  ข. รวมรถตามกฎหมายว่าด้วยการขนส่งทางบก</t>
  </si>
  <si>
    <t xml:space="preserve">      รวมรถโดยสาร</t>
  </si>
  <si>
    <t xml:space="preserve">      แยกเป็น</t>
  </si>
  <si>
    <t xml:space="preserve"> - ประจำทาง</t>
  </si>
  <si>
    <t xml:space="preserve"> - ไม่ประจำทาง</t>
  </si>
  <si>
    <t xml:space="preserve"> - ส่วนบุคคล</t>
  </si>
  <si>
    <t xml:space="preserve">      รวมรถบรรทุก</t>
  </si>
  <si>
    <t xml:space="preserve">      รถขนาดเล็ก</t>
  </si>
  <si>
    <t xml:space="preserve">    รถขนาดเล็ก Small Rural Bus</t>
  </si>
  <si>
    <t>ปี พ.ศ.2560 / ค.ศ.2017</t>
  </si>
  <si>
    <t>จำนวนรถที่จดทะเบียนใหม่ตั้งแต่วันที่  1  มกราคม - 31 ธันวาคม  2560</t>
  </si>
  <si>
    <t>Number of  New Registered Vehicle in Thailand during 1 January - 31 December 2017</t>
  </si>
  <si>
    <t>ตารางเปรียบเทียบจำนวนรถที่จดทะเบียนใหม่ตามกฎหมายว่าด้วยรถยนต์  กฎหมายว่าด้วยการขนส่งทางบก    ปี พ.ศ. 2559 และ 2560</t>
  </si>
  <si>
    <t>จำนวนรถที่จดทะเบียนใหม่ตั้งแต่วันที่  1  มกราคม - 31 ธันวาคม  2560   Number of  New Registered Vehicle in Thailand during 1 January - 31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</si>
</sst>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0.000"/>
    <numFmt numFmtId="190" formatCode="_-* #,##0_-;\-* #,##0_-;_-* &quot;-&quot;??_-;_-@_-"/>
    <numFmt numFmtId="191" formatCode="#,##0\ \ ;[Red]\(#,##0\)\ \ "/>
    <numFmt numFmtId="192" formatCode="#,##0.00\ \ ;[Red]\(#,##0.00\)\ \ "/>
  </numFmts>
  <fonts count="45" x14ac:knownFonts="1">
    <font>
      <sz val="14"/>
      <name val="AngsanaUPC"/>
    </font>
    <font>
      <sz val="14"/>
      <name val="AngsanaUPC"/>
      <family val="1"/>
      <charset val="222"/>
    </font>
    <font>
      <b/>
      <sz val="16"/>
      <color indexed="18"/>
      <name val="AngsanaUPC"/>
      <family val="1"/>
      <charset val="222"/>
    </font>
    <font>
      <sz val="14"/>
      <color indexed="18"/>
      <name val="AngsanaUPC"/>
      <family val="1"/>
      <charset val="222"/>
    </font>
    <font>
      <b/>
      <sz val="14"/>
      <color indexed="18"/>
      <name val="AngsanaUPC"/>
      <family val="1"/>
      <charset val="222"/>
    </font>
    <font>
      <b/>
      <sz val="14"/>
      <color indexed="61"/>
      <name val="AngsanaUPC"/>
      <family val="1"/>
      <charset val="222"/>
    </font>
    <font>
      <b/>
      <sz val="14"/>
      <color indexed="16"/>
      <name val="AngsanaUPC"/>
      <family val="1"/>
      <charset val="222"/>
    </font>
    <font>
      <sz val="14"/>
      <color indexed="16"/>
      <name val="AngsanaUPC"/>
      <family val="1"/>
      <charset val="222"/>
    </font>
    <font>
      <b/>
      <sz val="14"/>
      <color indexed="53"/>
      <name val="AngsanaUPC"/>
      <family val="1"/>
      <charset val="222"/>
    </font>
    <font>
      <sz val="14"/>
      <color indexed="53"/>
      <name val="AngsanaUPC"/>
      <family val="1"/>
      <charset val="222"/>
    </font>
    <font>
      <b/>
      <i/>
      <sz val="12"/>
      <color indexed="18"/>
      <name val="AngsanaUPC"/>
      <family val="1"/>
      <charset val="222"/>
    </font>
    <font>
      <sz val="12"/>
      <color indexed="10"/>
      <name val="AngsanaUPC"/>
      <family val="1"/>
      <charset val="222"/>
    </font>
    <font>
      <sz val="14"/>
      <name val="CordiaUPC"/>
      <family val="2"/>
      <charset val="222"/>
    </font>
    <font>
      <sz val="16"/>
      <color indexed="18"/>
      <name val="AngsanaUPC"/>
      <family val="1"/>
      <charset val="222"/>
    </font>
    <font>
      <b/>
      <i/>
      <sz val="14"/>
      <color indexed="18"/>
      <name val="AngsanaUPC"/>
      <family val="1"/>
      <charset val="222"/>
    </font>
    <font>
      <i/>
      <sz val="14"/>
      <color indexed="18"/>
      <name val="AngsanaUPC"/>
      <family val="1"/>
      <charset val="222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36"/>
      <name val="Angsana New"/>
      <family val="1"/>
    </font>
    <font>
      <b/>
      <sz val="30"/>
      <name val="Angsana New"/>
      <family val="1"/>
    </font>
    <font>
      <sz val="14"/>
      <name val="CordiaUPC"/>
      <family val="2"/>
      <charset val="22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sz val="14"/>
      <color indexed="10"/>
      <name val="Angsana New"/>
      <family val="1"/>
    </font>
    <font>
      <b/>
      <sz val="12"/>
      <color indexed="12"/>
      <name val="AngsanaUPC"/>
      <family val="1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gray0625">
        <bgColor indexed="15"/>
      </patternFill>
    </fill>
    <fill>
      <patternFill patternType="solid">
        <fgColor indexed="15"/>
        <bgColor indexed="64"/>
      </patternFill>
    </fill>
    <fill>
      <patternFill patternType="solid">
        <fgColor theme="9" tint="0.39997558519241921"/>
        <bgColor indexed="43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indexed="45"/>
      </patternFill>
    </fill>
    <fill>
      <patternFill patternType="solid">
        <fgColor indexed="65"/>
        <bgColor indexed="52"/>
      </patternFill>
    </fill>
    <fill>
      <patternFill patternType="solid">
        <fgColor indexed="65"/>
        <bgColor indexed="31"/>
      </patternFill>
    </fill>
    <fill>
      <patternFill patternType="solid">
        <fgColor theme="6" tint="0.39997558519241921"/>
        <bgColor indexed="11"/>
      </patternFill>
    </fill>
    <fill>
      <patternFill patternType="solid">
        <fgColor theme="6" tint="0.59999389629810485"/>
        <bgColor indexed="11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249977111117893"/>
        <bgColor indexed="45"/>
      </patternFill>
    </fill>
    <fill>
      <patternFill patternType="solid">
        <fgColor theme="6" tint="-0.249977111117893"/>
        <bgColor indexed="52"/>
      </patternFill>
    </fill>
    <fill>
      <patternFill patternType="solid">
        <fgColor theme="6" tint="0.79998168889431442"/>
        <bgColor indexed="31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2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8"/>
      </left>
      <right style="thin">
        <color indexed="28"/>
      </right>
      <top style="thin">
        <color indexed="28"/>
      </top>
      <bottom/>
      <diagonal/>
    </border>
    <border>
      <left/>
      <right style="thin">
        <color indexed="28"/>
      </right>
      <top style="thin">
        <color indexed="28"/>
      </top>
      <bottom/>
      <diagonal/>
    </border>
    <border>
      <left style="thin">
        <color indexed="28"/>
      </left>
      <right style="thin">
        <color indexed="28"/>
      </right>
      <top/>
      <bottom style="thin">
        <color indexed="28"/>
      </bottom>
      <diagonal/>
    </border>
    <border>
      <left/>
      <right style="thin">
        <color indexed="28"/>
      </right>
      <top/>
      <bottom style="thin">
        <color indexed="2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8"/>
      </top>
      <bottom style="hair">
        <color indexed="18"/>
      </bottom>
      <diagonal/>
    </border>
    <border>
      <left style="hair">
        <color indexed="64"/>
      </left>
      <right style="thin">
        <color indexed="64"/>
      </right>
      <top style="hair">
        <color indexed="18"/>
      </top>
      <bottom style="hair">
        <color indexed="18"/>
      </bottom>
      <diagonal/>
    </border>
    <border>
      <left style="hair">
        <color indexed="64"/>
      </left>
      <right style="medium">
        <color indexed="64"/>
      </right>
      <top style="hair">
        <color indexed="18"/>
      </top>
      <bottom style="hair">
        <color indexed="18"/>
      </bottom>
      <diagonal/>
    </border>
    <border>
      <left style="thin">
        <color indexed="64"/>
      </left>
      <right style="medium">
        <color indexed="64"/>
      </right>
      <top style="hair">
        <color indexed="18"/>
      </top>
      <bottom style="hair">
        <color indexed="18"/>
      </bottom>
      <diagonal/>
    </border>
    <border>
      <left/>
      <right style="thin">
        <color indexed="64"/>
      </right>
      <top style="hair">
        <color indexed="18"/>
      </top>
      <bottom style="hair">
        <color indexed="18"/>
      </bottom>
      <diagonal/>
    </border>
    <border>
      <left/>
      <right style="medium">
        <color indexed="64"/>
      </right>
      <top style="hair">
        <color indexed="18"/>
      </top>
      <bottom style="hair">
        <color indexed="18"/>
      </bottom>
      <diagonal/>
    </border>
    <border>
      <left style="thin">
        <color indexed="64"/>
      </left>
      <right style="thin">
        <color indexed="64"/>
      </right>
      <top style="hair">
        <color indexed="18"/>
      </top>
      <bottom style="hair">
        <color indexed="18"/>
      </bottom>
      <diagonal/>
    </border>
    <border>
      <left style="medium">
        <color indexed="64"/>
      </left>
      <right style="thin">
        <color indexed="64"/>
      </right>
      <top style="hair">
        <color indexed="18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18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1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1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18"/>
      </top>
      <bottom style="medium">
        <color indexed="64"/>
      </bottom>
      <diagonal/>
    </border>
    <border>
      <left/>
      <right style="medium">
        <color indexed="64"/>
      </right>
      <top style="hair">
        <color indexed="18"/>
      </top>
      <bottom style="medium">
        <color indexed="64"/>
      </bottom>
      <diagonal/>
    </border>
    <border>
      <left style="medium">
        <color indexed="64"/>
      </left>
      <right/>
      <top style="hair">
        <color indexed="18"/>
      </top>
      <bottom style="hair">
        <color indexed="18"/>
      </bottom>
      <diagonal/>
    </border>
    <border>
      <left style="medium">
        <color indexed="64"/>
      </left>
      <right/>
      <top/>
      <bottom style="hair">
        <color indexed="18"/>
      </bottom>
      <diagonal/>
    </border>
    <border>
      <left style="medium">
        <color indexed="64"/>
      </left>
      <right/>
      <top style="hair">
        <color indexed="1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8"/>
      </bottom>
      <diagonal/>
    </border>
    <border>
      <left/>
      <right style="thin">
        <color indexed="64"/>
      </right>
      <top/>
      <bottom style="hair">
        <color indexed="18"/>
      </bottom>
      <diagonal/>
    </border>
    <border>
      <left/>
      <right style="medium">
        <color indexed="64"/>
      </right>
      <top/>
      <bottom style="hair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1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20" fillId="3" borderId="0" applyNumberFormat="0" applyBorder="0" applyAlignment="0" applyProtection="0"/>
    <xf numFmtId="0" fontId="21" fillId="20" borderId="1" applyNumberFormat="0" applyAlignment="0" applyProtection="0"/>
    <xf numFmtId="0" fontId="22" fillId="21" borderId="2" applyNumberFormat="0" applyAlignment="0" applyProtection="0"/>
    <xf numFmtId="43" fontId="1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7" borderId="1" applyNumberFormat="0" applyAlignment="0" applyProtection="0"/>
    <xf numFmtId="0" fontId="29" fillId="0" borderId="6" applyNumberFormat="0" applyFill="0" applyAlignment="0" applyProtection="0"/>
    <xf numFmtId="0" fontId="30" fillId="22" borderId="0" applyNumberFormat="0" applyBorder="0" applyAlignment="0" applyProtection="0"/>
    <xf numFmtId="0" fontId="17" fillId="23" borderId="7" applyNumberFormat="0" applyFont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  <xf numFmtId="187" fontId="1" fillId="0" borderId="0" applyFont="0" applyFill="0" applyBorder="0" applyAlignment="0" applyProtection="0"/>
    <xf numFmtId="0" fontId="1" fillId="0" borderId="0"/>
    <xf numFmtId="43" fontId="37" fillId="0" borderId="0" applyFont="0" applyFill="0" applyBorder="0" applyAlignment="0" applyProtection="0"/>
    <xf numFmtId="189" fontId="38" fillId="0" borderId="0" applyFont="0" applyFill="0" applyBorder="0" applyAlignment="0" applyProtection="0"/>
    <xf numFmtId="187" fontId="38" fillId="0" borderId="0" applyFont="0" applyFill="0" applyBorder="0" applyAlignment="0" applyProtection="0"/>
    <xf numFmtId="0" fontId="38" fillId="0" borderId="0"/>
    <xf numFmtId="0" fontId="17" fillId="0" borderId="0"/>
    <xf numFmtId="0" fontId="39" fillId="0" borderId="0"/>
    <xf numFmtId="43" fontId="39" fillId="0" borderId="0" applyFont="0" applyFill="0" applyBorder="0" applyAlignment="0" applyProtection="0"/>
  </cellStyleXfs>
  <cellXfs count="151">
    <xf numFmtId="0" fontId="0" fillId="0" borderId="0" xfId="0"/>
    <xf numFmtId="188" fontId="2" fillId="0" borderId="0" xfId="43" applyNumberFormat="1" applyFont="1" applyAlignment="1"/>
    <xf numFmtId="0" fontId="3" fillId="0" borderId="0" xfId="44" applyFont="1"/>
    <xf numFmtId="0" fontId="3" fillId="0" borderId="0" xfId="44" applyFont="1" applyAlignment="1">
      <alignment horizontal="right"/>
    </xf>
    <xf numFmtId="0" fontId="3" fillId="0" borderId="0" xfId="44" applyFont="1" applyAlignment="1">
      <alignment horizontal="center"/>
    </xf>
    <xf numFmtId="0" fontId="5" fillId="0" borderId="10" xfId="44" applyFont="1" applyBorder="1" applyAlignment="1">
      <alignment horizontal="left"/>
    </xf>
    <xf numFmtId="188" fontId="6" fillId="0" borderId="11" xfId="43" applyNumberFormat="1" applyFont="1" applyBorder="1"/>
    <xf numFmtId="0" fontId="5" fillId="0" borderId="0" xfId="44" applyFont="1"/>
    <xf numFmtId="0" fontId="5" fillId="0" borderId="12" xfId="44" applyFont="1" applyBorder="1" applyAlignment="1">
      <alignment horizontal="left"/>
    </xf>
    <xf numFmtId="188" fontId="7" fillId="0" borderId="11" xfId="43" applyNumberFormat="1" applyFont="1" applyBorder="1"/>
    <xf numFmtId="0" fontId="3" fillId="0" borderId="12" xfId="43" applyNumberFormat="1" applyFont="1" applyBorder="1"/>
    <xf numFmtId="188" fontId="3" fillId="0" borderId="12" xfId="43" applyNumberFormat="1" applyFont="1" applyBorder="1"/>
    <xf numFmtId="188" fontId="7" fillId="0" borderId="11" xfId="43" applyNumberFormat="1" applyFont="1" applyBorder="1" applyAlignment="1">
      <alignment horizontal="right"/>
    </xf>
    <xf numFmtId="0" fontId="8" fillId="0" borderId="0" xfId="44" applyFont="1"/>
    <xf numFmtId="0" fontId="3" fillId="0" borderId="12" xfId="44" quotePrefix="1" applyFont="1" applyBorder="1" applyAlignment="1">
      <alignment horizontal="left"/>
    </xf>
    <xf numFmtId="188" fontId="3" fillId="0" borderId="11" xfId="43" applyNumberFormat="1" applyFont="1" applyBorder="1"/>
    <xf numFmtId="0" fontId="3" fillId="0" borderId="12" xfId="44" applyFont="1" applyBorder="1"/>
    <xf numFmtId="0" fontId="4" fillId="0" borderId="0" xfId="44" applyFont="1"/>
    <xf numFmtId="0" fontId="4" fillId="0" borderId="12" xfId="44" applyFont="1" applyBorder="1"/>
    <xf numFmtId="188" fontId="4" fillId="0" borderId="11" xfId="43" applyNumberFormat="1" applyFont="1" applyBorder="1"/>
    <xf numFmtId="0" fontId="3" fillId="0" borderId="12" xfId="44" applyFont="1" applyBorder="1" applyAlignment="1">
      <alignment horizontal="left"/>
    </xf>
    <xf numFmtId="0" fontId="4" fillId="0" borderId="12" xfId="44" quotePrefix="1" applyFont="1" applyBorder="1" applyAlignment="1">
      <alignment horizontal="left"/>
    </xf>
    <xf numFmtId="188" fontId="4" fillId="0" borderId="12" xfId="43" applyNumberFormat="1" applyFont="1" applyBorder="1"/>
    <xf numFmtId="188" fontId="10" fillId="0" borderId="0" xfId="43" applyNumberFormat="1" applyFont="1"/>
    <xf numFmtId="188" fontId="11" fillId="0" borderId="0" xfId="43" applyNumberFormat="1" applyFont="1"/>
    <xf numFmtId="188" fontId="2" fillId="0" borderId="0" xfId="43" applyNumberFormat="1" applyFont="1" applyAlignment="1">
      <alignment horizontal="center"/>
    </xf>
    <xf numFmtId="0" fontId="4" fillId="0" borderId="0" xfId="44" applyFont="1" applyAlignment="1">
      <alignment horizontal="center"/>
    </xf>
    <xf numFmtId="0" fontId="7" fillId="0" borderId="12" xfId="43" applyNumberFormat="1" applyFont="1" applyBorder="1"/>
    <xf numFmtId="188" fontId="7" fillId="0" borderId="12" xfId="43" applyNumberFormat="1" applyFont="1" applyBorder="1"/>
    <xf numFmtId="188" fontId="13" fillId="0" borderId="0" xfId="43" applyNumberFormat="1" applyFont="1"/>
    <xf numFmtId="188" fontId="13" fillId="0" borderId="0" xfId="43" applyNumberFormat="1" applyFont="1" applyBorder="1"/>
    <xf numFmtId="188" fontId="3" fillId="0" borderId="13" xfId="43" applyNumberFormat="1" applyFont="1" applyBorder="1" applyAlignment="1"/>
    <xf numFmtId="188" fontId="3" fillId="0" borderId="0" xfId="43" applyNumberFormat="1" applyFont="1" applyBorder="1"/>
    <xf numFmtId="188" fontId="3" fillId="0" borderId="0" xfId="43" applyNumberFormat="1" applyFont="1" applyBorder="1" applyAlignment="1">
      <alignment horizontal="right"/>
    </xf>
    <xf numFmtId="188" fontId="3" fillId="0" borderId="0" xfId="43" applyNumberFormat="1" applyFont="1"/>
    <xf numFmtId="188" fontId="4" fillId="0" borderId="0" xfId="43" applyNumberFormat="1" applyFont="1" applyBorder="1"/>
    <xf numFmtId="188" fontId="4" fillId="0" borderId="0" xfId="43" applyNumberFormat="1" applyFont="1"/>
    <xf numFmtId="188" fontId="6" fillId="0" borderId="12" xfId="43" applyNumberFormat="1" applyFont="1" applyBorder="1"/>
    <xf numFmtId="0" fontId="3" fillId="0" borderId="0" xfId="43" applyNumberFormat="1" applyFont="1" applyBorder="1"/>
    <xf numFmtId="0" fontId="4" fillId="0" borderId="0" xfId="43" applyNumberFormat="1" applyFont="1" applyBorder="1"/>
    <xf numFmtId="188" fontId="9" fillId="0" borderId="0" xfId="43" applyNumberFormat="1" applyFont="1" applyFill="1" applyBorder="1"/>
    <xf numFmtId="188" fontId="14" fillId="0" borderId="0" xfId="43" applyNumberFormat="1" applyFont="1" applyAlignment="1">
      <alignment horizontal="left"/>
    </xf>
    <xf numFmtId="188" fontId="15" fillId="0" borderId="0" xfId="43" applyNumberFormat="1" applyFont="1" applyAlignment="1">
      <alignment horizontal="left"/>
    </xf>
    <xf numFmtId="188" fontId="4" fillId="0" borderId="14" xfId="43" applyNumberFormat="1" applyFont="1" applyBorder="1"/>
    <xf numFmtId="188" fontId="4" fillId="0" borderId="15" xfId="43" applyNumberFormat="1" applyFont="1" applyBorder="1"/>
    <xf numFmtId="0" fontId="4" fillId="0" borderId="14" xfId="44" applyFont="1" applyBorder="1"/>
    <xf numFmtId="188" fontId="3" fillId="0" borderId="14" xfId="43" applyNumberFormat="1" applyFont="1" applyBorder="1"/>
    <xf numFmtId="188" fontId="8" fillId="24" borderId="12" xfId="43" applyNumberFormat="1" applyFont="1" applyFill="1" applyBorder="1"/>
    <xf numFmtId="188" fontId="8" fillId="24" borderId="11" xfId="43" applyNumberFormat="1" applyFont="1" applyFill="1" applyBorder="1"/>
    <xf numFmtId="188" fontId="9" fillId="24" borderId="12" xfId="43" applyNumberFormat="1" applyFont="1" applyFill="1" applyBorder="1"/>
    <xf numFmtId="188" fontId="9" fillId="24" borderId="11" xfId="43" applyNumberFormat="1" applyFont="1" applyFill="1" applyBorder="1"/>
    <xf numFmtId="188" fontId="4" fillId="25" borderId="16" xfId="43" applyNumberFormat="1" applyFont="1" applyFill="1" applyBorder="1" applyAlignment="1">
      <alignment horizontal="center"/>
    </xf>
    <xf numFmtId="188" fontId="4" fillId="25" borderId="17" xfId="43" applyNumberFormat="1" applyFont="1" applyFill="1" applyBorder="1" applyAlignment="1">
      <alignment horizontal="center"/>
    </xf>
    <xf numFmtId="188" fontId="4" fillId="25" borderId="18" xfId="43" applyNumberFormat="1" applyFont="1" applyFill="1" applyBorder="1" applyAlignment="1">
      <alignment horizontal="center"/>
    </xf>
    <xf numFmtId="188" fontId="4" fillId="25" borderId="19" xfId="43" applyNumberFormat="1" applyFont="1" applyFill="1" applyBorder="1" applyAlignment="1">
      <alignment horizontal="center"/>
    </xf>
    <xf numFmtId="0" fontId="4" fillId="26" borderId="10" xfId="44" applyFont="1" applyFill="1" applyBorder="1" applyAlignment="1">
      <alignment horizontal="center" vertical="center"/>
    </xf>
    <xf numFmtId="0" fontId="4" fillId="26" borderId="10" xfId="44" applyFont="1" applyFill="1" applyBorder="1" applyAlignment="1">
      <alignment horizontal="center" vertical="center" wrapText="1"/>
    </xf>
    <xf numFmtId="0" fontId="4" fillId="26" borderId="14" xfId="44" applyFont="1" applyFill="1" applyBorder="1" applyAlignment="1">
      <alignment horizontal="center" vertical="center"/>
    </xf>
    <xf numFmtId="0" fontId="4" fillId="26" borderId="14" xfId="44" applyFont="1" applyFill="1" applyBorder="1" applyAlignment="1">
      <alignment horizontal="center" vertical="center" wrapText="1"/>
    </xf>
    <xf numFmtId="0" fontId="8" fillId="24" borderId="12" xfId="44" applyFont="1" applyFill="1" applyBorder="1"/>
    <xf numFmtId="0" fontId="8" fillId="24" borderId="12" xfId="44" applyFont="1" applyFill="1" applyBorder="1" applyAlignment="1">
      <alignment horizontal="left" indent="1"/>
    </xf>
    <xf numFmtId="188" fontId="3" fillId="24" borderId="12" xfId="43" applyNumberFormat="1" applyFont="1" applyFill="1" applyBorder="1"/>
    <xf numFmtId="188" fontId="9" fillId="24" borderId="11" xfId="43" applyNumberFormat="1" applyFont="1" applyFill="1" applyBorder="1" applyAlignment="1">
      <alignment horizontal="right"/>
    </xf>
    <xf numFmtId="188" fontId="3" fillId="0" borderId="0" xfId="44" applyNumberFormat="1" applyFont="1"/>
    <xf numFmtId="0" fontId="35" fillId="0" borderId="0" xfId="50" applyFont="1" applyAlignment="1">
      <alignment horizontal="center"/>
    </xf>
    <xf numFmtId="0" fontId="39" fillId="0" borderId="0" xfId="50"/>
    <xf numFmtId="0" fontId="36" fillId="0" borderId="0" xfId="50" applyFont="1" applyAlignment="1">
      <alignment horizontal="center"/>
    </xf>
    <xf numFmtId="0" fontId="5" fillId="0" borderId="12" xfId="44" applyFont="1" applyBorder="1"/>
    <xf numFmtId="0" fontId="41" fillId="0" borderId="0" xfId="50" applyFont="1" applyBorder="1" applyAlignment="1" applyProtection="1">
      <alignment horizontal="centerContinuous"/>
      <protection locked="0"/>
    </xf>
    <xf numFmtId="0" fontId="42" fillId="0" borderId="0" xfId="50" applyFont="1" applyProtection="1">
      <protection locked="0"/>
    </xf>
    <xf numFmtId="0" fontId="43" fillId="0" borderId="0" xfId="50" applyFont="1" applyAlignment="1" applyProtection="1">
      <alignment horizontal="center"/>
      <protection locked="0"/>
    </xf>
    <xf numFmtId="0" fontId="42" fillId="0" borderId="0" xfId="50" applyFont="1"/>
    <xf numFmtId="0" fontId="41" fillId="0" borderId="0" xfId="50" applyFont="1"/>
    <xf numFmtId="0" fontId="41" fillId="0" borderId="0" xfId="50" applyFont="1" applyAlignment="1">
      <alignment horizontal="right"/>
    </xf>
    <xf numFmtId="0" fontId="42" fillId="0" borderId="0" xfId="50" applyFont="1" applyAlignment="1"/>
    <xf numFmtId="0" fontId="42" fillId="28" borderId="36" xfId="50" quotePrefix="1" applyFont="1" applyFill="1" applyBorder="1" applyAlignment="1">
      <alignment horizontal="left"/>
    </xf>
    <xf numFmtId="0" fontId="42" fillId="28" borderId="28" xfId="50" applyFont="1" applyFill="1" applyBorder="1"/>
    <xf numFmtId="190" fontId="42" fillId="28" borderId="23" xfId="51" applyNumberFormat="1" applyFont="1" applyFill="1" applyBorder="1"/>
    <xf numFmtId="190" fontId="42" fillId="29" borderId="27" xfId="51" applyNumberFormat="1" applyFont="1" applyFill="1" applyBorder="1"/>
    <xf numFmtId="191" fontId="42" fillId="28" borderId="27" xfId="51" applyNumberFormat="1" applyFont="1" applyFill="1" applyBorder="1"/>
    <xf numFmtId="192" fontId="42" fillId="28" borderId="28" xfId="51" applyNumberFormat="1" applyFont="1" applyFill="1" applyBorder="1"/>
    <xf numFmtId="190" fontId="42" fillId="30" borderId="27" xfId="51" applyNumberFormat="1" applyFont="1" applyFill="1" applyBorder="1"/>
    <xf numFmtId="192" fontId="42" fillId="28" borderId="26" xfId="51" applyNumberFormat="1" applyFont="1" applyFill="1" applyBorder="1"/>
    <xf numFmtId="190" fontId="42" fillId="28" borderId="29" xfId="51" applyNumberFormat="1" applyFont="1" applyFill="1" applyBorder="1"/>
    <xf numFmtId="190" fontId="42" fillId="28" borderId="26" xfId="51" applyNumberFormat="1" applyFont="1" applyFill="1" applyBorder="1"/>
    <xf numFmtId="190" fontId="42" fillId="28" borderId="30" xfId="51" applyNumberFormat="1" applyFont="1" applyFill="1" applyBorder="1"/>
    <xf numFmtId="190" fontId="42" fillId="28" borderId="27" xfId="51" applyNumberFormat="1" applyFont="1" applyFill="1" applyBorder="1" applyAlignment="1">
      <alignment horizontal="center"/>
    </xf>
    <xf numFmtId="0" fontId="42" fillId="28" borderId="37" xfId="50" applyFont="1" applyFill="1" applyBorder="1"/>
    <xf numFmtId="0" fontId="42" fillId="28" borderId="41" xfId="50" applyFont="1" applyFill="1" applyBorder="1"/>
    <xf numFmtId="190" fontId="42" fillId="28" borderId="39" xfId="51" applyNumberFormat="1" applyFont="1" applyFill="1" applyBorder="1"/>
    <xf numFmtId="190" fontId="42" fillId="29" borderId="40" xfId="51" applyNumberFormat="1" applyFont="1" applyFill="1" applyBorder="1"/>
    <xf numFmtId="191" fontId="42" fillId="28" borderId="40" xfId="51" applyNumberFormat="1" applyFont="1" applyFill="1" applyBorder="1"/>
    <xf numFmtId="192" fontId="42" fillId="28" borderId="41" xfId="51" applyNumberFormat="1" applyFont="1" applyFill="1" applyBorder="1"/>
    <xf numFmtId="0" fontId="42" fillId="28" borderId="36" xfId="50" applyFont="1" applyFill="1" applyBorder="1"/>
    <xf numFmtId="0" fontId="42" fillId="28" borderId="36" xfId="50" applyFont="1" applyFill="1" applyBorder="1" applyAlignment="1">
      <alignment horizontal="left"/>
    </xf>
    <xf numFmtId="190" fontId="42" fillId="29" borderId="29" xfId="51" applyNumberFormat="1" applyFont="1" applyFill="1" applyBorder="1"/>
    <xf numFmtId="191" fontId="42" fillId="28" borderId="29" xfId="51" applyNumberFormat="1" applyFont="1" applyFill="1" applyBorder="1"/>
    <xf numFmtId="190" fontId="42" fillId="30" borderId="29" xfId="51" applyNumberFormat="1" applyFont="1" applyFill="1" applyBorder="1"/>
    <xf numFmtId="0" fontId="42" fillId="31" borderId="38" xfId="50" applyFont="1" applyFill="1" applyBorder="1"/>
    <xf numFmtId="0" fontId="42" fillId="31" borderId="35" xfId="50" applyFont="1" applyFill="1" applyBorder="1"/>
    <xf numFmtId="190" fontId="42" fillId="31" borderId="30" xfId="51" applyNumberFormat="1" applyFont="1" applyFill="1" applyBorder="1"/>
    <xf numFmtId="190" fontId="42" fillId="31" borderId="31" xfId="51" applyNumberFormat="1" applyFont="1" applyFill="1" applyBorder="1"/>
    <xf numFmtId="191" fontId="42" fillId="31" borderId="31" xfId="51" applyNumberFormat="1" applyFont="1" applyFill="1" applyBorder="1"/>
    <xf numFmtId="192" fontId="42" fillId="31" borderId="32" xfId="51" applyNumberFormat="1" applyFont="1" applyFill="1" applyBorder="1"/>
    <xf numFmtId="190" fontId="42" fillId="30" borderId="33" xfId="51" applyNumberFormat="1" applyFont="1" applyFill="1" applyBorder="1"/>
    <xf numFmtId="190" fontId="42" fillId="28" borderId="33" xfId="51" applyNumberFormat="1" applyFont="1" applyFill="1" applyBorder="1"/>
    <xf numFmtId="190" fontId="42" fillId="28" borderId="34" xfId="51" applyNumberFormat="1" applyFont="1" applyFill="1" applyBorder="1"/>
    <xf numFmtId="192" fontId="42" fillId="31" borderId="34" xfId="51" applyNumberFormat="1" applyFont="1" applyFill="1" applyBorder="1"/>
    <xf numFmtId="0" fontId="41" fillId="32" borderId="36" xfId="50" applyFont="1" applyFill="1" applyBorder="1"/>
    <xf numFmtId="0" fontId="41" fillId="32" borderId="28" xfId="50" applyFont="1" applyFill="1" applyBorder="1"/>
    <xf numFmtId="190" fontId="41" fillId="32" borderId="23" xfId="51" applyNumberFormat="1" applyFont="1" applyFill="1" applyBorder="1"/>
    <xf numFmtId="192" fontId="41" fillId="32" borderId="26" xfId="51" applyNumberFormat="1" applyFont="1" applyFill="1" applyBorder="1"/>
    <xf numFmtId="0" fontId="41" fillId="33" borderId="36" xfId="50" applyFont="1" applyFill="1" applyBorder="1"/>
    <xf numFmtId="0" fontId="41" fillId="33" borderId="28" xfId="50" applyFont="1" applyFill="1" applyBorder="1"/>
    <xf numFmtId="190" fontId="41" fillId="33" borderId="23" xfId="51" applyNumberFormat="1" applyFont="1" applyFill="1" applyBorder="1"/>
    <xf numFmtId="190" fontId="41" fillId="33" borderId="24" xfId="51" applyNumberFormat="1" applyFont="1" applyFill="1" applyBorder="1"/>
    <xf numFmtId="191" fontId="41" fillId="33" borderId="24" xfId="51" applyNumberFormat="1" applyFont="1" applyFill="1" applyBorder="1"/>
    <xf numFmtId="192" fontId="41" fillId="33" borderId="25" xfId="51" applyNumberFormat="1" applyFont="1" applyFill="1" applyBorder="1"/>
    <xf numFmtId="192" fontId="41" fillId="33" borderId="26" xfId="51" applyNumberFormat="1" applyFont="1" applyFill="1" applyBorder="1"/>
    <xf numFmtId="0" fontId="41" fillId="34" borderId="37" xfId="50" applyFont="1" applyFill="1" applyBorder="1"/>
    <xf numFmtId="0" fontId="41" fillId="34" borderId="41" xfId="50" applyFont="1" applyFill="1" applyBorder="1"/>
    <xf numFmtId="190" fontId="41" fillId="34" borderId="39" xfId="51" applyNumberFormat="1" applyFont="1" applyFill="1" applyBorder="1"/>
    <xf numFmtId="190" fontId="41" fillId="35" borderId="40" xfId="51" applyNumberFormat="1" applyFont="1" applyFill="1" applyBorder="1"/>
    <xf numFmtId="191" fontId="41" fillId="34" borderId="40" xfId="51" applyNumberFormat="1" applyFont="1" applyFill="1" applyBorder="1"/>
    <xf numFmtId="192" fontId="41" fillId="34" borderId="41" xfId="51" applyNumberFormat="1" applyFont="1" applyFill="1" applyBorder="1"/>
    <xf numFmtId="190" fontId="41" fillId="36" borderId="40" xfId="51" applyNumberFormat="1" applyFont="1" applyFill="1" applyBorder="1"/>
    <xf numFmtId="192" fontId="41" fillId="34" borderId="44" xfId="51" applyNumberFormat="1" applyFont="1" applyFill="1" applyBorder="1"/>
    <xf numFmtId="0" fontId="41" fillId="27" borderId="45" xfId="50" applyFont="1" applyFill="1" applyBorder="1" applyAlignment="1">
      <alignment horizontal="center" vertical="center" wrapText="1"/>
    </xf>
    <xf numFmtId="0" fontId="41" fillId="27" borderId="46" xfId="50" applyFont="1" applyFill="1" applyBorder="1" applyAlignment="1">
      <alignment horizontal="center" vertical="center" wrapText="1"/>
    </xf>
    <xf numFmtId="0" fontId="41" fillId="27" borderId="47" xfId="50" applyFont="1" applyFill="1" applyBorder="1" applyAlignment="1">
      <alignment horizontal="center" vertical="center" wrapText="1"/>
    </xf>
    <xf numFmtId="190" fontId="41" fillId="32" borderId="27" xfId="51" applyNumberFormat="1" applyFont="1" applyFill="1" applyBorder="1"/>
    <xf numFmtId="191" fontId="41" fillId="32" borderId="27" xfId="51" applyNumberFormat="1" applyFont="1" applyFill="1" applyBorder="1"/>
    <xf numFmtId="192" fontId="41" fillId="32" borderId="28" xfId="51" applyNumberFormat="1" applyFont="1" applyFill="1" applyBorder="1"/>
    <xf numFmtId="0" fontId="42" fillId="37" borderId="36" xfId="50" applyFont="1" applyFill="1" applyBorder="1"/>
    <xf numFmtId="0" fontId="42" fillId="37" borderId="28" xfId="50" applyFont="1" applyFill="1" applyBorder="1"/>
    <xf numFmtId="190" fontId="42" fillId="37" borderId="23" xfId="51" applyNumberFormat="1" applyFont="1" applyFill="1" applyBorder="1"/>
    <xf numFmtId="190" fontId="42" fillId="37" borderId="24" xfId="51" applyNumberFormat="1" applyFont="1" applyFill="1" applyBorder="1"/>
    <xf numFmtId="191" fontId="42" fillId="37" borderId="24" xfId="51" applyNumberFormat="1" applyFont="1" applyFill="1" applyBorder="1"/>
    <xf numFmtId="192" fontId="42" fillId="37" borderId="25" xfId="51" applyNumberFormat="1" applyFont="1" applyFill="1" applyBorder="1"/>
    <xf numFmtId="192" fontId="42" fillId="37" borderId="26" xfId="51" applyNumberFormat="1" applyFont="1" applyFill="1" applyBorder="1"/>
    <xf numFmtId="188" fontId="44" fillId="0" borderId="0" xfId="43" applyNumberFormat="1" applyFont="1"/>
    <xf numFmtId="0" fontId="40" fillId="0" borderId="0" xfId="50" applyFont="1" applyBorder="1" applyAlignment="1" applyProtection="1">
      <alignment horizontal="centerContinuous"/>
      <protection locked="0"/>
    </xf>
    <xf numFmtId="188" fontId="2" fillId="0" borderId="0" xfId="43" applyNumberFormat="1" applyFont="1" applyAlignment="1">
      <alignment horizontal="center"/>
    </xf>
    <xf numFmtId="188" fontId="2" fillId="0" borderId="0" xfId="43" applyNumberFormat="1" applyFont="1" applyBorder="1" applyAlignment="1">
      <alignment horizontal="center"/>
    </xf>
    <xf numFmtId="0" fontId="41" fillId="27" borderId="42" xfId="50" applyFont="1" applyFill="1" applyBorder="1" applyAlignment="1">
      <alignment horizontal="center" vertical="center" wrapText="1"/>
    </xf>
    <xf numFmtId="0" fontId="41" fillId="27" borderId="43" xfId="50" applyFont="1" applyFill="1" applyBorder="1" applyAlignment="1">
      <alignment horizontal="center" vertical="center" wrapText="1"/>
    </xf>
    <xf numFmtId="0" fontId="41" fillId="27" borderId="48" xfId="50" applyFont="1" applyFill="1" applyBorder="1" applyAlignment="1">
      <alignment horizontal="center" vertical="center" wrapText="1"/>
    </xf>
    <xf numFmtId="0" fontId="41" fillId="27" borderId="49" xfId="50" applyFont="1" applyFill="1" applyBorder="1" applyAlignment="1">
      <alignment horizontal="center" vertical="center" wrapText="1"/>
    </xf>
    <xf numFmtId="0" fontId="41" fillId="27" borderId="20" xfId="50" applyFont="1" applyFill="1" applyBorder="1" applyAlignment="1">
      <alignment horizontal="center" vertical="center" wrapText="1"/>
    </xf>
    <xf numFmtId="0" fontId="41" fillId="27" borderId="21" xfId="50" applyFont="1" applyFill="1" applyBorder="1" applyAlignment="1">
      <alignment horizontal="center" vertical="center" wrapText="1"/>
    </xf>
    <xf numFmtId="0" fontId="41" fillId="27" borderId="22" xfId="50" applyFont="1" applyFill="1" applyBorder="1" applyAlignment="1">
      <alignment horizontal="center" vertical="center" wrapText="1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3" builtinId="3"/>
    <cellStyle name="Comma 2" xfId="28"/>
    <cellStyle name="Comma 2 2" xfId="51"/>
    <cellStyle name="Comma 3" xfId="45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5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เครื่องหมายจุลภาค 2" xfId="46"/>
    <cellStyle name="เครื่องหมายจุลภาค_Book11" xfId="47"/>
    <cellStyle name="ปกติ 2" xfId="48"/>
    <cellStyle name="ปกติ_Book1" xfId="49"/>
    <cellStyle name="ปกติ_รวมกทม." xfId="44"/>
  </cellStyles>
  <dxfs count="0"/>
  <tableStyles count="0" defaultTableStyle="TableStyleMedium9" defaultPivotStyle="PivotStyleLight16"/>
  <colors>
    <mruColors>
      <color rgb="FF0066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84" Type="http://schemas.openxmlformats.org/officeDocument/2006/relationships/externalLink" Target="externalLinks/externalLink75.xml"/><Relationship Id="rId89" Type="http://schemas.openxmlformats.org/officeDocument/2006/relationships/externalLink" Target="externalLinks/externalLink80.xml"/><Relationship Id="rId16" Type="http://schemas.openxmlformats.org/officeDocument/2006/relationships/externalLink" Target="externalLinks/externalLink7.xml"/><Relationship Id="rId11" Type="http://schemas.openxmlformats.org/officeDocument/2006/relationships/externalLink" Target="externalLinks/externalLink2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74" Type="http://schemas.openxmlformats.org/officeDocument/2006/relationships/externalLink" Target="externalLinks/externalLink65.xml"/><Relationship Id="rId79" Type="http://schemas.openxmlformats.org/officeDocument/2006/relationships/externalLink" Target="externalLinks/externalLink70.xml"/><Relationship Id="rId5" Type="http://schemas.openxmlformats.org/officeDocument/2006/relationships/worksheet" Target="worksheets/sheet5.xml"/><Relationship Id="rId90" Type="http://schemas.openxmlformats.org/officeDocument/2006/relationships/theme" Target="theme/theme1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externalLink" Target="externalLinks/externalLink63.xml"/><Relationship Id="rId80" Type="http://schemas.openxmlformats.org/officeDocument/2006/relationships/externalLink" Target="externalLinks/externalLink71.xml"/><Relationship Id="rId85" Type="http://schemas.openxmlformats.org/officeDocument/2006/relationships/externalLink" Target="externalLinks/externalLink76.xml"/><Relationship Id="rId9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externalLink" Target="externalLinks/externalLink61.xml"/><Relationship Id="rId75" Type="http://schemas.openxmlformats.org/officeDocument/2006/relationships/externalLink" Target="externalLinks/externalLink66.xml"/><Relationship Id="rId83" Type="http://schemas.openxmlformats.org/officeDocument/2006/relationships/externalLink" Target="externalLinks/externalLink74.xml"/><Relationship Id="rId88" Type="http://schemas.openxmlformats.org/officeDocument/2006/relationships/externalLink" Target="externalLinks/externalLink79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openxmlformats.org/officeDocument/2006/relationships/externalLink" Target="externalLinks/externalLink64.xml"/><Relationship Id="rId78" Type="http://schemas.openxmlformats.org/officeDocument/2006/relationships/externalLink" Target="externalLinks/externalLink69.xml"/><Relationship Id="rId81" Type="http://schemas.openxmlformats.org/officeDocument/2006/relationships/externalLink" Target="externalLinks/externalLink72.xml"/><Relationship Id="rId86" Type="http://schemas.openxmlformats.org/officeDocument/2006/relationships/externalLink" Target="externalLinks/externalLink7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6" Type="http://schemas.openxmlformats.org/officeDocument/2006/relationships/externalLink" Target="externalLinks/externalLink67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2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0.xml"/><Relationship Id="rId24" Type="http://schemas.openxmlformats.org/officeDocument/2006/relationships/externalLink" Target="externalLinks/externalLink15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66" Type="http://schemas.openxmlformats.org/officeDocument/2006/relationships/externalLink" Target="externalLinks/externalLink57.xml"/><Relationship Id="rId87" Type="http://schemas.openxmlformats.org/officeDocument/2006/relationships/externalLink" Target="externalLinks/externalLink78.xml"/><Relationship Id="rId61" Type="http://schemas.openxmlformats.org/officeDocument/2006/relationships/externalLink" Target="externalLinks/externalLink52.xml"/><Relationship Id="rId82" Type="http://schemas.openxmlformats.org/officeDocument/2006/relationships/externalLink" Target="externalLinks/externalLink73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56" Type="http://schemas.openxmlformats.org/officeDocument/2006/relationships/externalLink" Target="externalLinks/externalLink47.xml"/><Relationship Id="rId77" Type="http://schemas.openxmlformats.org/officeDocument/2006/relationships/externalLink" Target="externalLinks/externalLink6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4;&#3637;&#3656;&#3605;&#3636;&#3659;&#3617;\&#3619;&#3634;&#3618;&#3591;&#3634;&#3609;&#3611;&#3619;&#3632;&#3592;&#3635;&#3652;&#3605;&#3619;&#3617;&#3634;&#3626;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19;&#3634;&#3618;&#3591;&#3634;&#3609;&#3611;&#3619;&#3632;&#3592;&#3635;&#3652;&#3605;&#3619;&#3617;&#3634;&#3626;\Q1_51\&#3652;&#3605;&#3619;&#3617;&#3634;&#3626;%201%20&#3611;&#3637;%2051\&#3619;&#3623;&#3617;%20&#3652;&#3605;&#3619;&#3617;&#3634;&#3626;%201-5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11;&#3637;2549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n_1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n_1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n_1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n_13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n_14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n_15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n_16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n_17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n_18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n_2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n_21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n_2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n_23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n_24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n_25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n_26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n_27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n_30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n_31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n_32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n_33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n_34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n_35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n_36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n_37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n_38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n_39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n_400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n_410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n_42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n_43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n_44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n_45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n_46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n_470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n_48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n_49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n_50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n_51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n_52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n_53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n_540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n_550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n_56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n_57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n_6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n_61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n_620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n_630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n_640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n_65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n_660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n_670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n_68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n_7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n_7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n_72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n_730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n_740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n_750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n_76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n_77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n_800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n_810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n_820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n_830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n_840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n_850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n_860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n_900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n_910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n_920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n_93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n_940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n_95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n_95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n_96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  <sheetName val="ตรวจสภาพ (พี่เซียน)"/>
    </sheetNames>
    <sheetDataSet>
      <sheetData sheetId="0"/>
      <sheetData sheetId="1" refreshError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ประกอบการ-ตรวจสภาพ"/>
      <sheetName val="2ประกอบการสะสม"/>
      <sheetName val="3รถสะสม"/>
      <sheetName val="3.1"/>
      <sheetName val="4มาตรฐานรถ  "/>
      <sheetName val="4.1"/>
      <sheetName val="5"/>
      <sheetName val="6เชื้อเพลิง"/>
      <sheetName val="7จดใหม่"/>
      <sheetName val="8fuelCar"/>
      <sheetName val="9fuelTruck"/>
      <sheetName val="10แยกยี่ห้อ"/>
      <sheetName val="11ชำระภาษี"/>
      <sheetName val="12Drive Thru"/>
      <sheetName val="13ค้างชำระรถยนต์"/>
      <sheetName val="14ค้างชำระขนส่ง"/>
      <sheetName val="15-16"/>
      <sheetName val="17ตรวจสภาพ-สาเหตุ"/>
      <sheetName val="18แบบ4 แบบ10"/>
      <sheetName val="19ใบอนุญาตสะสม"/>
      <sheetName val="20เพศ"/>
      <sheetName val="21อายุ"/>
      <sheetName val="22สัญชาติ"/>
      <sheetName val="23ประเภท"/>
      <sheetName val="23.1ข้อหา"/>
      <sheetName val="23.2กราฟ"/>
      <sheetName val="24สถานี"/>
      <sheetName val="25รายได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</sheetNames>
    <sheetDataSet>
      <sheetData sheetId="0"/>
      <sheetData sheetId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100"/>
    </sheetNames>
    <sheetDataSet>
      <sheetData sheetId="0">
        <row r="6">
          <cell r="B6">
            <v>1541</v>
          </cell>
        </row>
        <row r="7">
          <cell r="B7">
            <v>10</v>
          </cell>
        </row>
        <row r="8">
          <cell r="B8">
            <v>1074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5229</v>
          </cell>
        </row>
        <row r="18">
          <cell r="B18">
            <v>304</v>
          </cell>
        </row>
        <row r="19">
          <cell r="B19">
            <v>3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1</v>
          </cell>
        </row>
        <row r="25">
          <cell r="B25">
            <v>8</v>
          </cell>
        </row>
        <row r="26">
          <cell r="B26">
            <v>13</v>
          </cell>
        </row>
        <row r="27">
          <cell r="B27">
            <v>3</v>
          </cell>
        </row>
        <row r="29">
          <cell r="B29">
            <v>159</v>
          </cell>
        </row>
        <row r="30">
          <cell r="B30">
            <v>223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110"/>
    </sheetNames>
    <sheetDataSet>
      <sheetData sheetId="0">
        <row r="6">
          <cell r="B6">
            <v>1435</v>
          </cell>
        </row>
        <row r="7">
          <cell r="B7">
            <v>29</v>
          </cell>
        </row>
        <row r="8">
          <cell r="B8">
            <v>755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5136</v>
          </cell>
        </row>
        <row r="18">
          <cell r="B18">
            <v>134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5</v>
          </cell>
        </row>
        <row r="25">
          <cell r="B25">
            <v>4</v>
          </cell>
        </row>
        <row r="26">
          <cell r="B26">
            <v>23</v>
          </cell>
        </row>
        <row r="27">
          <cell r="B27">
            <v>4</v>
          </cell>
        </row>
        <row r="29">
          <cell r="B29">
            <v>60</v>
          </cell>
        </row>
        <row r="30">
          <cell r="B30">
            <v>171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120"/>
    </sheetNames>
    <sheetDataSet>
      <sheetData sheetId="0">
        <row r="6">
          <cell r="B6">
            <v>4716</v>
          </cell>
        </row>
        <row r="7">
          <cell r="B7">
            <v>62</v>
          </cell>
        </row>
        <row r="8">
          <cell r="B8">
            <v>2569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21936</v>
          </cell>
        </row>
        <row r="18">
          <cell r="B18">
            <v>1090</v>
          </cell>
        </row>
        <row r="19">
          <cell r="B19">
            <v>14</v>
          </cell>
        </row>
        <row r="20">
          <cell r="B20">
            <v>0</v>
          </cell>
        </row>
        <row r="21">
          <cell r="B21">
            <v>2</v>
          </cell>
        </row>
        <row r="22">
          <cell r="B22">
            <v>52</v>
          </cell>
        </row>
        <row r="25">
          <cell r="B25">
            <v>16</v>
          </cell>
        </row>
        <row r="26">
          <cell r="B26">
            <v>81</v>
          </cell>
        </row>
        <row r="27">
          <cell r="B27">
            <v>2</v>
          </cell>
        </row>
        <row r="29">
          <cell r="B29">
            <v>101</v>
          </cell>
        </row>
        <row r="30">
          <cell r="B30">
            <v>484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130"/>
    </sheetNames>
    <sheetDataSet>
      <sheetData sheetId="0">
        <row r="6">
          <cell r="B6">
            <v>1496</v>
          </cell>
        </row>
        <row r="7">
          <cell r="B7">
            <v>22</v>
          </cell>
        </row>
        <row r="8">
          <cell r="B8">
            <v>753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4736</v>
          </cell>
        </row>
        <row r="18">
          <cell r="B18">
            <v>117</v>
          </cell>
        </row>
        <row r="19">
          <cell r="B19">
            <v>5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9</v>
          </cell>
        </row>
        <row r="25">
          <cell r="B25">
            <v>1</v>
          </cell>
        </row>
        <row r="26">
          <cell r="B26">
            <v>42</v>
          </cell>
        </row>
        <row r="27">
          <cell r="B27">
            <v>5</v>
          </cell>
        </row>
        <row r="29">
          <cell r="B29">
            <v>23</v>
          </cell>
        </row>
        <row r="30">
          <cell r="B30">
            <v>234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140"/>
    </sheetNames>
    <sheetDataSet>
      <sheetData sheetId="0">
        <row r="6">
          <cell r="B6">
            <v>4440</v>
          </cell>
        </row>
        <row r="7">
          <cell r="B7">
            <v>120</v>
          </cell>
        </row>
        <row r="8">
          <cell r="B8">
            <v>2076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22637</v>
          </cell>
        </row>
        <row r="18">
          <cell r="B18">
            <v>476</v>
          </cell>
        </row>
        <row r="19">
          <cell r="B19">
            <v>17</v>
          </cell>
        </row>
        <row r="20">
          <cell r="B20">
            <v>0</v>
          </cell>
        </row>
        <row r="21">
          <cell r="B21">
            <v>18</v>
          </cell>
        </row>
        <row r="22">
          <cell r="B22">
            <v>27</v>
          </cell>
        </row>
        <row r="25">
          <cell r="B25">
            <v>9</v>
          </cell>
        </row>
        <row r="26">
          <cell r="B26">
            <v>58</v>
          </cell>
        </row>
        <row r="27">
          <cell r="B27">
            <v>2</v>
          </cell>
        </row>
        <row r="29">
          <cell r="B29">
            <v>897</v>
          </cell>
        </row>
        <row r="30">
          <cell r="B30">
            <v>1736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150"/>
    </sheetNames>
    <sheetDataSet>
      <sheetData sheetId="0">
        <row r="6">
          <cell r="B6">
            <v>7753</v>
          </cell>
        </row>
        <row r="7">
          <cell r="B7">
            <v>78</v>
          </cell>
        </row>
        <row r="8">
          <cell r="B8">
            <v>4013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16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23791</v>
          </cell>
        </row>
        <row r="18">
          <cell r="B18">
            <v>156</v>
          </cell>
        </row>
        <row r="19">
          <cell r="B19">
            <v>5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109</v>
          </cell>
        </row>
        <row r="25">
          <cell r="B25">
            <v>49</v>
          </cell>
        </row>
        <row r="26">
          <cell r="B26">
            <v>158</v>
          </cell>
        </row>
        <row r="27">
          <cell r="B27">
            <v>12</v>
          </cell>
        </row>
        <row r="29">
          <cell r="B29">
            <v>1164</v>
          </cell>
        </row>
        <row r="30">
          <cell r="B30">
            <v>977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160"/>
    </sheetNames>
    <sheetDataSet>
      <sheetData sheetId="0">
        <row r="6">
          <cell r="B6">
            <v>997</v>
          </cell>
        </row>
        <row r="7">
          <cell r="B7">
            <v>112</v>
          </cell>
        </row>
        <row r="8">
          <cell r="B8">
            <v>451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3374</v>
          </cell>
        </row>
        <row r="18">
          <cell r="B18">
            <v>55</v>
          </cell>
        </row>
        <row r="19">
          <cell r="B19">
            <v>9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132</v>
          </cell>
        </row>
        <row r="25">
          <cell r="B25">
            <v>97</v>
          </cell>
        </row>
        <row r="26">
          <cell r="B26">
            <v>85</v>
          </cell>
        </row>
        <row r="27">
          <cell r="B27">
            <v>10</v>
          </cell>
        </row>
        <row r="29">
          <cell r="B29">
            <v>621</v>
          </cell>
        </row>
        <row r="30">
          <cell r="B30">
            <v>626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170"/>
    </sheetNames>
    <sheetDataSet>
      <sheetData sheetId="0">
        <row r="6">
          <cell r="B6">
            <v>1836</v>
          </cell>
        </row>
        <row r="7">
          <cell r="B7">
            <v>185</v>
          </cell>
        </row>
        <row r="8">
          <cell r="B8">
            <v>672</v>
          </cell>
        </row>
        <row r="9">
          <cell r="B9">
            <v>2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13</v>
          </cell>
        </row>
        <row r="14">
          <cell r="B14">
            <v>6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2255</v>
          </cell>
        </row>
        <row r="18">
          <cell r="B18">
            <v>75</v>
          </cell>
        </row>
        <row r="19">
          <cell r="B19">
            <v>2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107</v>
          </cell>
        </row>
        <row r="25">
          <cell r="B25">
            <v>56</v>
          </cell>
        </row>
        <row r="26">
          <cell r="B26">
            <v>73</v>
          </cell>
        </row>
        <row r="27">
          <cell r="B27">
            <v>16</v>
          </cell>
        </row>
        <row r="29">
          <cell r="B29">
            <v>499</v>
          </cell>
        </row>
        <row r="30">
          <cell r="B30">
            <v>701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443</v>
          </cell>
        </row>
        <row r="7">
          <cell r="B7">
            <v>396</v>
          </cell>
        </row>
        <row r="8">
          <cell r="B8">
            <v>373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4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3118</v>
          </cell>
        </row>
        <row r="18">
          <cell r="B18">
            <v>766</v>
          </cell>
        </row>
        <row r="19">
          <cell r="B19">
            <v>8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304</v>
          </cell>
        </row>
        <row r="25">
          <cell r="B25">
            <v>65</v>
          </cell>
        </row>
        <row r="26">
          <cell r="B26">
            <v>307</v>
          </cell>
        </row>
        <row r="27">
          <cell r="B27">
            <v>25</v>
          </cell>
        </row>
        <row r="29">
          <cell r="B29">
            <v>1820</v>
          </cell>
        </row>
        <row r="30">
          <cell r="B30">
            <v>671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1500</v>
          </cell>
        </row>
        <row r="7">
          <cell r="B7">
            <v>33</v>
          </cell>
        </row>
        <row r="8">
          <cell r="B8">
            <v>1023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5366</v>
          </cell>
        </row>
        <row r="18">
          <cell r="B18">
            <v>71</v>
          </cell>
        </row>
        <row r="19">
          <cell r="B19">
            <v>3</v>
          </cell>
        </row>
        <row r="20">
          <cell r="B20">
            <v>0</v>
          </cell>
        </row>
        <row r="21">
          <cell r="B21">
            <v>3</v>
          </cell>
        </row>
        <row r="22">
          <cell r="B22">
            <v>2</v>
          </cell>
        </row>
        <row r="25">
          <cell r="B25">
            <v>8</v>
          </cell>
        </row>
        <row r="26">
          <cell r="B26">
            <v>11</v>
          </cell>
        </row>
        <row r="27">
          <cell r="B27">
            <v>1</v>
          </cell>
        </row>
        <row r="29">
          <cell r="B29">
            <v>68</v>
          </cell>
        </row>
        <row r="30">
          <cell r="B30">
            <v>134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2950</v>
          </cell>
        </row>
        <row r="7">
          <cell r="B7">
            <v>49</v>
          </cell>
        </row>
        <row r="8">
          <cell r="B8">
            <v>1721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2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14108</v>
          </cell>
        </row>
        <row r="18">
          <cell r="B18">
            <v>261</v>
          </cell>
        </row>
        <row r="19">
          <cell r="B19">
            <v>13</v>
          </cell>
        </row>
        <row r="20">
          <cell r="B20">
            <v>0</v>
          </cell>
        </row>
        <row r="21">
          <cell r="B21">
            <v>3</v>
          </cell>
        </row>
        <row r="22">
          <cell r="B22">
            <v>7</v>
          </cell>
        </row>
        <row r="25">
          <cell r="B25">
            <v>6</v>
          </cell>
        </row>
        <row r="26">
          <cell r="B26">
            <v>77</v>
          </cell>
        </row>
        <row r="27">
          <cell r="B27">
            <v>3</v>
          </cell>
        </row>
        <row r="29">
          <cell r="B29">
            <v>95</v>
          </cell>
        </row>
        <row r="30">
          <cell r="B30">
            <v>420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  <sheetName val="n_220"/>
    </sheetNames>
    <sheetDataSet>
      <sheetData sheetId="0">
        <row r="6">
          <cell r="B6">
            <v>4522</v>
          </cell>
        </row>
        <row r="7">
          <cell r="B7">
            <v>94</v>
          </cell>
        </row>
        <row r="8">
          <cell r="B8">
            <v>2532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20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24420</v>
          </cell>
        </row>
        <row r="18">
          <cell r="B18">
            <v>222</v>
          </cell>
        </row>
        <row r="19">
          <cell r="B19">
            <v>6</v>
          </cell>
        </row>
        <row r="20">
          <cell r="B20">
            <v>0</v>
          </cell>
        </row>
        <row r="21">
          <cell r="B21">
            <v>1</v>
          </cell>
        </row>
        <row r="22">
          <cell r="B22">
            <v>49</v>
          </cell>
        </row>
        <row r="25">
          <cell r="B25">
            <v>12</v>
          </cell>
        </row>
        <row r="26">
          <cell r="B26">
            <v>127</v>
          </cell>
        </row>
        <row r="27">
          <cell r="B27">
            <v>6</v>
          </cell>
        </row>
        <row r="29">
          <cell r="B29">
            <v>609</v>
          </cell>
        </row>
        <row r="30">
          <cell r="B30">
            <v>531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24898</v>
          </cell>
        </row>
        <row r="7">
          <cell r="B7">
            <v>286</v>
          </cell>
        </row>
        <row r="8">
          <cell r="B8">
            <v>9300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88</v>
          </cell>
        </row>
        <row r="12">
          <cell r="B12">
            <v>0</v>
          </cell>
        </row>
        <row r="13">
          <cell r="B13">
            <v>14</v>
          </cell>
        </row>
        <row r="14">
          <cell r="B14">
            <v>1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102876</v>
          </cell>
        </row>
        <row r="18">
          <cell r="B18">
            <v>554</v>
          </cell>
        </row>
        <row r="19">
          <cell r="B19">
            <v>23</v>
          </cell>
        </row>
        <row r="20">
          <cell r="B20">
            <v>0</v>
          </cell>
        </row>
        <row r="21">
          <cell r="B21">
            <v>86</v>
          </cell>
        </row>
        <row r="22">
          <cell r="B22">
            <v>144</v>
          </cell>
        </row>
        <row r="25">
          <cell r="B25">
            <v>148</v>
          </cell>
        </row>
        <row r="26">
          <cell r="B26">
            <v>605</v>
          </cell>
        </row>
        <row r="27">
          <cell r="B27">
            <v>43</v>
          </cell>
        </row>
        <row r="29">
          <cell r="B29">
            <v>2031</v>
          </cell>
        </row>
        <row r="30">
          <cell r="B30">
            <v>1074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11264</v>
          </cell>
        </row>
        <row r="7">
          <cell r="B7">
            <v>155</v>
          </cell>
        </row>
        <row r="8">
          <cell r="B8">
            <v>4322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47042</v>
          </cell>
        </row>
        <row r="18">
          <cell r="B18">
            <v>319</v>
          </cell>
        </row>
        <row r="19">
          <cell r="B19">
            <v>9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33</v>
          </cell>
        </row>
        <row r="25">
          <cell r="B25">
            <v>23</v>
          </cell>
        </row>
        <row r="26">
          <cell r="B26">
            <v>238</v>
          </cell>
        </row>
        <row r="27">
          <cell r="B27">
            <v>17</v>
          </cell>
        </row>
        <row r="29">
          <cell r="B29">
            <v>1196</v>
          </cell>
        </row>
        <row r="30">
          <cell r="B30">
            <v>567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4559</v>
          </cell>
        </row>
        <row r="7">
          <cell r="B7">
            <v>44</v>
          </cell>
        </row>
        <row r="8">
          <cell r="B8">
            <v>3112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18597</v>
          </cell>
        </row>
        <row r="18">
          <cell r="B18">
            <v>336</v>
          </cell>
        </row>
        <row r="19">
          <cell r="B19">
            <v>7</v>
          </cell>
        </row>
        <row r="20">
          <cell r="B20">
            <v>0</v>
          </cell>
        </row>
        <row r="21">
          <cell r="B21">
            <v>2</v>
          </cell>
        </row>
        <row r="22">
          <cell r="B22">
            <v>15</v>
          </cell>
        </row>
        <row r="25">
          <cell r="B25">
            <v>6</v>
          </cell>
        </row>
        <row r="26">
          <cell r="B26">
            <v>56</v>
          </cell>
        </row>
        <row r="27">
          <cell r="B27">
            <v>3</v>
          </cell>
        </row>
        <row r="29">
          <cell r="B29">
            <v>229</v>
          </cell>
        </row>
        <row r="30">
          <cell r="B30">
            <v>279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795</v>
          </cell>
        </row>
        <row r="7">
          <cell r="B7">
            <v>9</v>
          </cell>
        </row>
        <row r="8">
          <cell r="B8">
            <v>836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3</v>
          </cell>
        </row>
        <row r="17">
          <cell r="B17">
            <v>5766</v>
          </cell>
        </row>
        <row r="18">
          <cell r="B18">
            <v>11</v>
          </cell>
        </row>
        <row r="19">
          <cell r="B19">
            <v>3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5</v>
          </cell>
        </row>
        <row r="25">
          <cell r="B25">
            <v>41</v>
          </cell>
        </row>
        <row r="26">
          <cell r="B26">
            <v>28</v>
          </cell>
        </row>
        <row r="27">
          <cell r="B27">
            <v>4</v>
          </cell>
        </row>
        <row r="29">
          <cell r="B29">
            <v>18</v>
          </cell>
        </row>
        <row r="30">
          <cell r="B30">
            <v>132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1573</v>
          </cell>
        </row>
        <row r="7">
          <cell r="B7">
            <v>29</v>
          </cell>
        </row>
        <row r="8">
          <cell r="B8">
            <v>1197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125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11859</v>
          </cell>
        </row>
        <row r="18">
          <cell r="B18">
            <v>876</v>
          </cell>
        </row>
        <row r="19">
          <cell r="B19">
            <v>13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2</v>
          </cell>
        </row>
        <row r="25">
          <cell r="B25">
            <v>8</v>
          </cell>
        </row>
        <row r="26">
          <cell r="B26">
            <v>33</v>
          </cell>
        </row>
        <row r="27">
          <cell r="B27">
            <v>5</v>
          </cell>
        </row>
        <row r="29">
          <cell r="B29">
            <v>94</v>
          </cell>
        </row>
        <row r="30">
          <cell r="B30">
            <v>406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2771</v>
          </cell>
        </row>
        <row r="7">
          <cell r="B7">
            <v>36</v>
          </cell>
        </row>
        <row r="8">
          <cell r="B8">
            <v>1661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18265</v>
          </cell>
        </row>
        <row r="18">
          <cell r="B18">
            <v>1570</v>
          </cell>
        </row>
        <row r="19">
          <cell r="B19">
            <v>14</v>
          </cell>
        </row>
        <row r="20">
          <cell r="B20">
            <v>348</v>
          </cell>
        </row>
        <row r="21">
          <cell r="B21">
            <v>21</v>
          </cell>
        </row>
        <row r="22">
          <cell r="B22">
            <v>1</v>
          </cell>
        </row>
        <row r="25">
          <cell r="B25">
            <v>13</v>
          </cell>
        </row>
        <row r="26">
          <cell r="B26">
            <v>18</v>
          </cell>
        </row>
        <row r="27">
          <cell r="B27">
            <v>8</v>
          </cell>
        </row>
        <row r="29">
          <cell r="B29">
            <v>147</v>
          </cell>
        </row>
        <row r="30">
          <cell r="B30">
            <v>773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1786</v>
          </cell>
        </row>
        <row r="7">
          <cell r="B7">
            <v>23</v>
          </cell>
        </row>
        <row r="8">
          <cell r="B8">
            <v>1443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12164</v>
          </cell>
        </row>
        <row r="18">
          <cell r="B18">
            <v>517</v>
          </cell>
        </row>
        <row r="19">
          <cell r="B19">
            <v>10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4</v>
          </cell>
        </row>
        <row r="25">
          <cell r="B25">
            <v>9</v>
          </cell>
        </row>
        <row r="26">
          <cell r="B26">
            <v>24</v>
          </cell>
        </row>
        <row r="27">
          <cell r="B27">
            <v>4</v>
          </cell>
        </row>
        <row r="29">
          <cell r="B29">
            <v>56</v>
          </cell>
        </row>
        <row r="30">
          <cell r="B30">
            <v>275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7116</v>
          </cell>
        </row>
        <row r="7">
          <cell r="B7">
            <v>140</v>
          </cell>
        </row>
        <row r="8">
          <cell r="B8">
            <v>5916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16</v>
          </cell>
        </row>
        <row r="12">
          <cell r="B12">
            <v>0</v>
          </cell>
        </row>
        <row r="13">
          <cell r="B13">
            <v>6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41169</v>
          </cell>
        </row>
        <row r="18">
          <cell r="B18">
            <v>1701</v>
          </cell>
        </row>
        <row r="19">
          <cell r="B19">
            <v>14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1</v>
          </cell>
        </row>
        <row r="25">
          <cell r="B25">
            <v>30</v>
          </cell>
        </row>
        <row r="26">
          <cell r="B26">
            <v>33</v>
          </cell>
        </row>
        <row r="27">
          <cell r="B27">
            <v>20</v>
          </cell>
        </row>
        <row r="29">
          <cell r="B29">
            <v>185</v>
          </cell>
        </row>
        <row r="30">
          <cell r="B30">
            <v>707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3366</v>
          </cell>
        </row>
        <row r="7">
          <cell r="B7">
            <v>51</v>
          </cell>
        </row>
        <row r="8">
          <cell r="B8">
            <v>2863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5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21625</v>
          </cell>
        </row>
        <row r="18">
          <cell r="B18">
            <v>1330</v>
          </cell>
        </row>
        <row r="19">
          <cell r="B19">
            <v>7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1</v>
          </cell>
        </row>
        <row r="25">
          <cell r="B25">
            <v>13</v>
          </cell>
        </row>
        <row r="26">
          <cell r="B26">
            <v>27</v>
          </cell>
        </row>
        <row r="27">
          <cell r="B27">
            <v>21</v>
          </cell>
        </row>
        <row r="29">
          <cell r="B29">
            <v>38</v>
          </cell>
        </row>
        <row r="30">
          <cell r="B30">
            <v>758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4007</v>
          </cell>
        </row>
        <row r="7">
          <cell r="B7">
            <v>53</v>
          </cell>
        </row>
        <row r="8">
          <cell r="B8">
            <v>2649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2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31563</v>
          </cell>
        </row>
        <row r="18">
          <cell r="B18">
            <v>1376</v>
          </cell>
        </row>
        <row r="19">
          <cell r="B19">
            <v>30</v>
          </cell>
        </row>
        <row r="20">
          <cell r="B20">
            <v>0</v>
          </cell>
        </row>
        <row r="21">
          <cell r="B21">
            <v>1</v>
          </cell>
        </row>
        <row r="22">
          <cell r="B22">
            <v>4</v>
          </cell>
        </row>
        <row r="25">
          <cell r="B25">
            <v>11</v>
          </cell>
        </row>
        <row r="26">
          <cell r="B26">
            <v>21</v>
          </cell>
        </row>
        <row r="27">
          <cell r="B27">
            <v>6</v>
          </cell>
        </row>
        <row r="29">
          <cell r="B29">
            <v>111</v>
          </cell>
        </row>
        <row r="30">
          <cell r="B30">
            <v>1229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15443</v>
          </cell>
        </row>
        <row r="7">
          <cell r="B7">
            <v>224</v>
          </cell>
        </row>
        <row r="8">
          <cell r="B8">
            <v>7939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22</v>
          </cell>
        </row>
        <row r="12">
          <cell r="B12">
            <v>0</v>
          </cell>
        </row>
        <row r="13">
          <cell r="B13">
            <v>14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48918</v>
          </cell>
        </row>
        <row r="18">
          <cell r="B18">
            <v>3289</v>
          </cell>
        </row>
        <row r="19">
          <cell r="B19">
            <v>13</v>
          </cell>
        </row>
        <row r="20">
          <cell r="B20">
            <v>361</v>
          </cell>
        </row>
        <row r="21">
          <cell r="B21">
            <v>71</v>
          </cell>
        </row>
        <row r="22">
          <cell r="B22">
            <v>10</v>
          </cell>
        </row>
        <row r="25">
          <cell r="B25">
            <v>88</v>
          </cell>
        </row>
        <row r="26">
          <cell r="B26">
            <v>276</v>
          </cell>
        </row>
        <row r="27">
          <cell r="B27">
            <v>23</v>
          </cell>
        </row>
        <row r="29">
          <cell r="B29">
            <v>368</v>
          </cell>
        </row>
        <row r="30">
          <cell r="B30">
            <v>1876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2964</v>
          </cell>
        </row>
        <row r="7">
          <cell r="B7">
            <v>38</v>
          </cell>
        </row>
        <row r="8">
          <cell r="B8">
            <v>2127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30766</v>
          </cell>
        </row>
        <row r="18">
          <cell r="B18">
            <v>994</v>
          </cell>
        </row>
        <row r="19">
          <cell r="B19">
            <v>16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1</v>
          </cell>
        </row>
        <row r="25">
          <cell r="B25">
            <v>8</v>
          </cell>
        </row>
        <row r="26">
          <cell r="B26">
            <v>40</v>
          </cell>
        </row>
        <row r="27">
          <cell r="B27">
            <v>8</v>
          </cell>
        </row>
        <row r="29">
          <cell r="B29">
            <v>185</v>
          </cell>
        </row>
        <row r="30">
          <cell r="B30">
            <v>634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1173</v>
          </cell>
        </row>
        <row r="7">
          <cell r="B7">
            <v>14</v>
          </cell>
        </row>
        <row r="8">
          <cell r="B8">
            <v>969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6885</v>
          </cell>
        </row>
        <row r="18">
          <cell r="B18">
            <v>351</v>
          </cell>
        </row>
        <row r="19">
          <cell r="B19">
            <v>1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1</v>
          </cell>
        </row>
        <row r="25">
          <cell r="B25">
            <v>8</v>
          </cell>
        </row>
        <row r="26">
          <cell r="B26">
            <v>18</v>
          </cell>
        </row>
        <row r="27">
          <cell r="B27">
            <v>1</v>
          </cell>
        </row>
        <row r="29">
          <cell r="B29">
            <v>23</v>
          </cell>
        </row>
        <row r="30">
          <cell r="B30">
            <v>167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1821</v>
          </cell>
        </row>
        <row r="7">
          <cell r="B7">
            <v>14</v>
          </cell>
        </row>
        <row r="8">
          <cell r="B8">
            <v>1644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9687</v>
          </cell>
        </row>
        <row r="18">
          <cell r="B18">
            <v>962</v>
          </cell>
        </row>
        <row r="19">
          <cell r="B19">
            <v>10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5">
          <cell r="B25">
            <v>12</v>
          </cell>
        </row>
        <row r="26">
          <cell r="B26">
            <v>13</v>
          </cell>
        </row>
        <row r="27">
          <cell r="B27">
            <v>3</v>
          </cell>
        </row>
        <row r="29">
          <cell r="B29">
            <v>45</v>
          </cell>
        </row>
        <row r="30">
          <cell r="B30">
            <v>468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</sheetNames>
    <sheetDataSet>
      <sheetData sheetId="0">
        <row r="6">
          <cell r="B6">
            <v>1194</v>
          </cell>
        </row>
        <row r="7">
          <cell r="B7">
            <v>20</v>
          </cell>
        </row>
        <row r="8">
          <cell r="B8">
            <v>1141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10253</v>
          </cell>
        </row>
        <row r="18">
          <cell r="B18">
            <v>342</v>
          </cell>
        </row>
        <row r="19">
          <cell r="B19">
            <v>3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5">
          <cell r="B25">
            <v>2</v>
          </cell>
        </row>
        <row r="26">
          <cell r="B26">
            <v>15</v>
          </cell>
        </row>
        <row r="27">
          <cell r="B27">
            <v>6</v>
          </cell>
        </row>
        <row r="29">
          <cell r="B29">
            <v>48</v>
          </cell>
        </row>
        <row r="30">
          <cell r="B30">
            <v>178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1875</v>
          </cell>
        </row>
        <row r="7">
          <cell r="B7">
            <v>35</v>
          </cell>
        </row>
        <row r="8">
          <cell r="B8">
            <v>1098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16336</v>
          </cell>
        </row>
        <row r="18">
          <cell r="B18">
            <v>440</v>
          </cell>
        </row>
        <row r="19">
          <cell r="B19">
            <v>1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5">
          <cell r="B25">
            <v>2</v>
          </cell>
        </row>
        <row r="26">
          <cell r="B26">
            <v>16</v>
          </cell>
        </row>
        <row r="27">
          <cell r="B27">
            <v>2</v>
          </cell>
        </row>
        <row r="29">
          <cell r="B29">
            <v>126</v>
          </cell>
        </row>
        <row r="30">
          <cell r="B30">
            <v>232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2900</v>
          </cell>
        </row>
        <row r="7">
          <cell r="B7">
            <v>31</v>
          </cell>
        </row>
        <row r="8">
          <cell r="B8">
            <v>2619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16171</v>
          </cell>
        </row>
        <row r="18">
          <cell r="B18">
            <v>904</v>
          </cell>
        </row>
        <row r="19">
          <cell r="B19">
            <v>22</v>
          </cell>
        </row>
        <row r="20">
          <cell r="B20">
            <v>1</v>
          </cell>
        </row>
        <row r="21">
          <cell r="B21">
            <v>0</v>
          </cell>
        </row>
        <row r="22">
          <cell r="B22">
            <v>0</v>
          </cell>
        </row>
        <row r="25">
          <cell r="B25">
            <v>8</v>
          </cell>
        </row>
        <row r="26">
          <cell r="B26">
            <v>28</v>
          </cell>
        </row>
        <row r="27">
          <cell r="B27">
            <v>2</v>
          </cell>
        </row>
        <row r="29">
          <cell r="B29">
            <v>86</v>
          </cell>
        </row>
        <row r="30">
          <cell r="B30">
            <v>567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8126</v>
          </cell>
        </row>
        <row r="7">
          <cell r="B7">
            <v>158</v>
          </cell>
        </row>
        <row r="8">
          <cell r="B8">
            <v>4519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7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49464</v>
          </cell>
        </row>
        <row r="18">
          <cell r="B18">
            <v>2318</v>
          </cell>
        </row>
        <row r="19">
          <cell r="B19">
            <v>5</v>
          </cell>
        </row>
        <row r="20">
          <cell r="B20">
            <v>3</v>
          </cell>
        </row>
        <row r="21">
          <cell r="B21">
            <v>1</v>
          </cell>
        </row>
        <row r="22">
          <cell r="B22">
            <v>0</v>
          </cell>
        </row>
        <row r="25">
          <cell r="B25">
            <v>25</v>
          </cell>
        </row>
        <row r="26">
          <cell r="B26">
            <v>32</v>
          </cell>
        </row>
        <row r="27">
          <cell r="B27">
            <v>12</v>
          </cell>
        </row>
        <row r="29">
          <cell r="B29">
            <v>132</v>
          </cell>
        </row>
        <row r="30">
          <cell r="B30">
            <v>798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1569</v>
          </cell>
        </row>
        <row r="7">
          <cell r="B7">
            <v>20</v>
          </cell>
        </row>
        <row r="8">
          <cell r="B8">
            <v>1090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14852</v>
          </cell>
        </row>
        <row r="18">
          <cell r="B18">
            <v>450</v>
          </cell>
        </row>
        <row r="19">
          <cell r="B19">
            <v>3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5">
          <cell r="B25">
            <v>13</v>
          </cell>
        </row>
        <row r="26">
          <cell r="B26">
            <v>24</v>
          </cell>
        </row>
        <row r="27">
          <cell r="B27">
            <v>9</v>
          </cell>
        </row>
        <row r="29">
          <cell r="B29">
            <v>131</v>
          </cell>
        </row>
        <row r="30">
          <cell r="B30">
            <v>252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3203</v>
          </cell>
        </row>
        <row r="7">
          <cell r="B7">
            <v>64</v>
          </cell>
        </row>
        <row r="8">
          <cell r="B8">
            <v>2536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34749</v>
          </cell>
        </row>
        <row r="18">
          <cell r="B18">
            <v>1171</v>
          </cell>
        </row>
        <row r="19">
          <cell r="B19">
            <v>4</v>
          </cell>
        </row>
        <row r="20">
          <cell r="B20">
            <v>1</v>
          </cell>
        </row>
        <row r="21">
          <cell r="B21">
            <v>0</v>
          </cell>
        </row>
        <row r="22">
          <cell r="B22">
            <v>0</v>
          </cell>
        </row>
        <row r="25">
          <cell r="B25">
            <v>10</v>
          </cell>
        </row>
        <row r="26">
          <cell r="B26">
            <v>11</v>
          </cell>
        </row>
        <row r="27">
          <cell r="B27">
            <v>8</v>
          </cell>
        </row>
        <row r="29">
          <cell r="B29">
            <v>117</v>
          </cell>
        </row>
        <row r="30">
          <cell r="B30">
            <v>376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13571</v>
          </cell>
        </row>
        <row r="7">
          <cell r="B7">
            <v>169</v>
          </cell>
        </row>
        <row r="8">
          <cell r="B8">
            <v>7958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60</v>
          </cell>
        </row>
        <row r="12">
          <cell r="B12">
            <v>0</v>
          </cell>
        </row>
        <row r="13">
          <cell r="B13">
            <v>4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46582</v>
          </cell>
        </row>
        <row r="18">
          <cell r="B18">
            <v>1367</v>
          </cell>
        </row>
        <row r="19">
          <cell r="B19">
            <v>23</v>
          </cell>
        </row>
        <row r="20">
          <cell r="B20">
            <v>1</v>
          </cell>
        </row>
        <row r="21">
          <cell r="B21">
            <v>2</v>
          </cell>
        </row>
        <row r="22">
          <cell r="B22">
            <v>2</v>
          </cell>
        </row>
        <row r="25">
          <cell r="B25">
            <v>47</v>
          </cell>
        </row>
        <row r="26">
          <cell r="B26">
            <v>40</v>
          </cell>
        </row>
        <row r="27">
          <cell r="B27">
            <v>22</v>
          </cell>
        </row>
        <row r="29">
          <cell r="B29">
            <v>313</v>
          </cell>
        </row>
        <row r="30">
          <cell r="B30">
            <v>995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2285</v>
          </cell>
        </row>
        <row r="7">
          <cell r="B7">
            <v>34</v>
          </cell>
        </row>
        <row r="8">
          <cell r="B8">
            <v>1738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15556</v>
          </cell>
        </row>
        <row r="18">
          <cell r="B18">
            <v>1018</v>
          </cell>
        </row>
        <row r="19">
          <cell r="B19">
            <v>6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5">
          <cell r="B25">
            <v>16</v>
          </cell>
        </row>
        <row r="26">
          <cell r="B26">
            <v>18</v>
          </cell>
        </row>
        <row r="27">
          <cell r="B27">
            <v>11</v>
          </cell>
        </row>
        <row r="29">
          <cell r="B29">
            <v>39</v>
          </cell>
        </row>
        <row r="30">
          <cell r="B30">
            <v>661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3221</v>
          </cell>
        </row>
        <row r="7">
          <cell r="B7">
            <v>46</v>
          </cell>
        </row>
        <row r="8">
          <cell r="B8">
            <v>2319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26952</v>
          </cell>
        </row>
        <row r="18">
          <cell r="B18">
            <v>733</v>
          </cell>
        </row>
        <row r="19">
          <cell r="B19">
            <v>7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1</v>
          </cell>
        </row>
        <row r="25">
          <cell r="B25">
            <v>14</v>
          </cell>
        </row>
        <row r="26">
          <cell r="B26">
            <v>22</v>
          </cell>
        </row>
        <row r="27">
          <cell r="B27">
            <v>8</v>
          </cell>
        </row>
        <row r="29">
          <cell r="B29">
            <v>224</v>
          </cell>
        </row>
        <row r="30">
          <cell r="B30">
            <v>406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3697</v>
          </cell>
        </row>
        <row r="7">
          <cell r="B7">
            <v>38</v>
          </cell>
        </row>
        <row r="8">
          <cell r="B8">
            <v>2681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26742</v>
          </cell>
        </row>
        <row r="18">
          <cell r="B18">
            <v>920</v>
          </cell>
        </row>
        <row r="19">
          <cell r="B19">
            <v>8</v>
          </cell>
        </row>
        <row r="20">
          <cell r="B20">
            <v>0</v>
          </cell>
        </row>
        <row r="21">
          <cell r="B21">
            <v>1</v>
          </cell>
        </row>
        <row r="22">
          <cell r="B22">
            <v>0</v>
          </cell>
        </row>
        <row r="25">
          <cell r="B25">
            <v>9</v>
          </cell>
        </row>
        <row r="26">
          <cell r="B26">
            <v>20</v>
          </cell>
        </row>
        <row r="27">
          <cell r="B27">
            <v>11</v>
          </cell>
        </row>
        <row r="29">
          <cell r="B29">
            <v>122</v>
          </cell>
        </row>
        <row r="30">
          <cell r="B30">
            <v>682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1773</v>
          </cell>
        </row>
        <row r="7">
          <cell r="B7">
            <v>28</v>
          </cell>
        </row>
        <row r="8">
          <cell r="B8">
            <v>1265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11187</v>
          </cell>
        </row>
        <row r="18">
          <cell r="B18">
            <v>264</v>
          </cell>
        </row>
        <row r="19">
          <cell r="B19">
            <v>4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5">
          <cell r="B25">
            <v>3</v>
          </cell>
        </row>
        <row r="26">
          <cell r="B26">
            <v>8</v>
          </cell>
        </row>
        <row r="27">
          <cell r="B27">
            <v>0</v>
          </cell>
        </row>
        <row r="29">
          <cell r="B29">
            <v>131</v>
          </cell>
        </row>
        <row r="30">
          <cell r="B30">
            <v>165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7930</v>
          </cell>
        </row>
        <row r="7">
          <cell r="B7">
            <v>91</v>
          </cell>
        </row>
        <row r="8">
          <cell r="B8">
            <v>4706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17</v>
          </cell>
        </row>
        <row r="12">
          <cell r="B12">
            <v>0</v>
          </cell>
        </row>
        <row r="13">
          <cell r="B13">
            <v>2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32616</v>
          </cell>
        </row>
        <row r="18">
          <cell r="B18">
            <v>599</v>
          </cell>
        </row>
        <row r="19">
          <cell r="B19">
            <v>12</v>
          </cell>
        </row>
        <row r="20">
          <cell r="B20">
            <v>0</v>
          </cell>
        </row>
        <row r="21">
          <cell r="B21">
            <v>3</v>
          </cell>
        </row>
        <row r="22">
          <cell r="B22">
            <v>23</v>
          </cell>
        </row>
        <row r="25">
          <cell r="B25">
            <v>26</v>
          </cell>
        </row>
        <row r="26">
          <cell r="B26">
            <v>74</v>
          </cell>
        </row>
        <row r="27">
          <cell r="B27">
            <v>8</v>
          </cell>
        </row>
        <row r="29">
          <cell r="B29">
            <v>318</v>
          </cell>
        </row>
        <row r="30">
          <cell r="B30">
            <v>519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120</v>
          </cell>
        </row>
        <row r="7">
          <cell r="B7">
            <v>11</v>
          </cell>
        </row>
        <row r="8">
          <cell r="B8">
            <v>365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4551</v>
          </cell>
        </row>
        <row r="18">
          <cell r="B18">
            <v>4</v>
          </cell>
        </row>
        <row r="19">
          <cell r="B19">
            <v>1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2</v>
          </cell>
        </row>
        <row r="25">
          <cell r="B25">
            <v>6</v>
          </cell>
        </row>
        <row r="26">
          <cell r="B26">
            <v>10</v>
          </cell>
        </row>
        <row r="27">
          <cell r="B27">
            <v>0</v>
          </cell>
        </row>
        <row r="29">
          <cell r="B29">
            <v>0</v>
          </cell>
        </row>
        <row r="30">
          <cell r="B30">
            <v>79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19748</v>
          </cell>
        </row>
        <row r="7">
          <cell r="B7">
            <v>328</v>
          </cell>
        </row>
        <row r="8">
          <cell r="B8">
            <v>10105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5</v>
          </cell>
        </row>
        <row r="12">
          <cell r="B12">
            <v>0</v>
          </cell>
        </row>
        <row r="13">
          <cell r="B13">
            <v>7</v>
          </cell>
        </row>
        <row r="14">
          <cell r="B14">
            <v>11</v>
          </cell>
        </row>
        <row r="15">
          <cell r="B15">
            <v>1</v>
          </cell>
        </row>
        <row r="16">
          <cell r="B16">
            <v>0</v>
          </cell>
        </row>
        <row r="17">
          <cell r="B17">
            <v>56503</v>
          </cell>
        </row>
        <row r="18">
          <cell r="B18">
            <v>433</v>
          </cell>
        </row>
        <row r="19">
          <cell r="B19">
            <v>42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10</v>
          </cell>
        </row>
        <row r="25">
          <cell r="B25">
            <v>103</v>
          </cell>
        </row>
        <row r="26">
          <cell r="B26">
            <v>432</v>
          </cell>
        </row>
        <row r="27">
          <cell r="B27">
            <v>20</v>
          </cell>
        </row>
        <row r="29">
          <cell r="B29">
            <v>435</v>
          </cell>
        </row>
        <row r="30">
          <cell r="B30">
            <v>808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2079</v>
          </cell>
        </row>
        <row r="7">
          <cell r="B7">
            <v>20</v>
          </cell>
        </row>
        <row r="8">
          <cell r="B8">
            <v>1229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11386</v>
          </cell>
        </row>
        <row r="18">
          <cell r="B18">
            <v>309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5">
          <cell r="B25">
            <v>4</v>
          </cell>
        </row>
        <row r="26">
          <cell r="B26">
            <v>19</v>
          </cell>
        </row>
        <row r="27">
          <cell r="B27">
            <v>4</v>
          </cell>
        </row>
        <row r="29">
          <cell r="B29">
            <v>160</v>
          </cell>
        </row>
        <row r="30">
          <cell r="B30">
            <v>332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1534</v>
          </cell>
        </row>
        <row r="7">
          <cell r="B7">
            <v>24</v>
          </cell>
        </row>
        <row r="8">
          <cell r="B8">
            <v>1056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7489</v>
          </cell>
        </row>
        <row r="18">
          <cell r="B18">
            <v>362</v>
          </cell>
        </row>
        <row r="19">
          <cell r="B19">
            <v>13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8</v>
          </cell>
        </row>
        <row r="25">
          <cell r="B25">
            <v>6</v>
          </cell>
        </row>
        <row r="26">
          <cell r="B26">
            <v>15</v>
          </cell>
        </row>
        <row r="27">
          <cell r="B27">
            <v>0</v>
          </cell>
        </row>
        <row r="29">
          <cell r="B29">
            <v>61</v>
          </cell>
        </row>
        <row r="30">
          <cell r="B30">
            <v>280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1361</v>
          </cell>
        </row>
        <row r="7">
          <cell r="B7">
            <v>39</v>
          </cell>
        </row>
        <row r="8">
          <cell r="B8">
            <v>1222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10907</v>
          </cell>
        </row>
        <row r="18">
          <cell r="B18">
            <v>117</v>
          </cell>
        </row>
        <row r="19">
          <cell r="B19">
            <v>6</v>
          </cell>
        </row>
        <row r="20">
          <cell r="B20">
            <v>3</v>
          </cell>
        </row>
        <row r="21">
          <cell r="B21">
            <v>0</v>
          </cell>
        </row>
        <row r="22">
          <cell r="B22">
            <v>12</v>
          </cell>
        </row>
        <row r="25">
          <cell r="B25">
            <v>8</v>
          </cell>
        </row>
        <row r="26">
          <cell r="B26">
            <v>17</v>
          </cell>
        </row>
        <row r="27">
          <cell r="B27">
            <v>1</v>
          </cell>
        </row>
        <row r="29">
          <cell r="B29">
            <v>49</v>
          </cell>
        </row>
        <row r="30">
          <cell r="B30">
            <v>225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3562</v>
          </cell>
        </row>
        <row r="7">
          <cell r="B7">
            <v>66</v>
          </cell>
        </row>
        <row r="8">
          <cell r="B8">
            <v>2366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17528</v>
          </cell>
        </row>
        <row r="18">
          <cell r="B18">
            <v>105</v>
          </cell>
        </row>
        <row r="19">
          <cell r="B19">
            <v>8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5">
          <cell r="B25">
            <v>18</v>
          </cell>
        </row>
        <row r="26">
          <cell r="B26">
            <v>29</v>
          </cell>
        </row>
        <row r="27">
          <cell r="B27">
            <v>7</v>
          </cell>
        </row>
        <row r="29">
          <cell r="B29">
            <v>292</v>
          </cell>
        </row>
        <row r="30">
          <cell r="B30">
            <v>258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2085</v>
          </cell>
        </row>
        <row r="7">
          <cell r="B7">
            <v>32</v>
          </cell>
        </row>
        <row r="8">
          <cell r="B8">
            <v>1260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10139</v>
          </cell>
        </row>
        <row r="18">
          <cell r="B18">
            <v>198</v>
          </cell>
        </row>
        <row r="19">
          <cell r="B19">
            <v>14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3</v>
          </cell>
        </row>
        <row r="25">
          <cell r="B25">
            <v>1</v>
          </cell>
        </row>
        <row r="26">
          <cell r="B26">
            <v>12</v>
          </cell>
        </row>
        <row r="27">
          <cell r="B27">
            <v>3</v>
          </cell>
        </row>
        <row r="29">
          <cell r="B29">
            <v>35</v>
          </cell>
        </row>
        <row r="30">
          <cell r="B30">
            <v>289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1698</v>
          </cell>
        </row>
        <row r="7">
          <cell r="B7">
            <v>27</v>
          </cell>
        </row>
        <row r="8">
          <cell r="B8">
            <v>1149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9674</v>
          </cell>
        </row>
        <row r="18">
          <cell r="B18">
            <v>532</v>
          </cell>
        </row>
        <row r="19">
          <cell r="B19">
            <v>9</v>
          </cell>
        </row>
        <row r="20">
          <cell r="B20">
            <v>102</v>
          </cell>
        </row>
        <row r="21">
          <cell r="B21">
            <v>0</v>
          </cell>
        </row>
        <row r="22">
          <cell r="B22">
            <v>4</v>
          </cell>
        </row>
        <row r="25">
          <cell r="B25">
            <v>1</v>
          </cell>
        </row>
        <row r="26">
          <cell r="B26">
            <v>10</v>
          </cell>
        </row>
        <row r="27">
          <cell r="B27">
            <v>1</v>
          </cell>
        </row>
        <row r="29">
          <cell r="B29">
            <v>75</v>
          </cell>
        </row>
        <row r="30">
          <cell r="B30">
            <v>198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1839</v>
          </cell>
        </row>
        <row r="7">
          <cell r="B7">
            <v>39</v>
          </cell>
        </row>
        <row r="8">
          <cell r="B8">
            <v>1197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16712</v>
          </cell>
        </row>
        <row r="18">
          <cell r="B18">
            <v>1015</v>
          </cell>
        </row>
        <row r="19">
          <cell r="B19">
            <v>15</v>
          </cell>
        </row>
        <row r="20">
          <cell r="B20">
            <v>9</v>
          </cell>
        </row>
        <row r="21">
          <cell r="B21">
            <v>0</v>
          </cell>
        </row>
        <row r="22">
          <cell r="B22">
            <v>0</v>
          </cell>
        </row>
        <row r="25">
          <cell r="B25">
            <v>4</v>
          </cell>
        </row>
        <row r="26">
          <cell r="B26">
            <v>19</v>
          </cell>
        </row>
        <row r="27">
          <cell r="B27">
            <v>10</v>
          </cell>
        </row>
        <row r="29">
          <cell r="B29">
            <v>57</v>
          </cell>
        </row>
        <row r="30">
          <cell r="B30">
            <v>411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2045</v>
          </cell>
        </row>
        <row r="7">
          <cell r="B7">
            <v>26</v>
          </cell>
        </row>
        <row r="8">
          <cell r="B8">
            <v>1875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15121</v>
          </cell>
        </row>
        <row r="18">
          <cell r="B18">
            <v>239</v>
          </cell>
        </row>
        <row r="19">
          <cell r="B19">
            <v>7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5">
          <cell r="B25">
            <v>26</v>
          </cell>
        </row>
        <row r="26">
          <cell r="B26">
            <v>20</v>
          </cell>
        </row>
        <row r="27">
          <cell r="B27">
            <v>1</v>
          </cell>
        </row>
        <row r="29">
          <cell r="B29">
            <v>286</v>
          </cell>
        </row>
        <row r="30">
          <cell r="B30">
            <v>288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5738</v>
          </cell>
        </row>
        <row r="7">
          <cell r="B7">
            <v>137</v>
          </cell>
        </row>
        <row r="8">
          <cell r="B8">
            <v>2831</v>
          </cell>
        </row>
        <row r="9">
          <cell r="B9">
            <v>2</v>
          </cell>
        </row>
        <row r="10">
          <cell r="B10">
            <v>0</v>
          </cell>
        </row>
        <row r="11">
          <cell r="B11">
            <v>9</v>
          </cell>
        </row>
        <row r="12">
          <cell r="B12">
            <v>0</v>
          </cell>
        </row>
        <row r="13">
          <cell r="B13">
            <v>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19746</v>
          </cell>
        </row>
        <row r="18">
          <cell r="B18">
            <v>801</v>
          </cell>
        </row>
        <row r="19">
          <cell r="B19">
            <v>12</v>
          </cell>
        </row>
        <row r="20">
          <cell r="B20">
            <v>16</v>
          </cell>
        </row>
        <row r="21">
          <cell r="B21">
            <v>1</v>
          </cell>
        </row>
        <row r="22">
          <cell r="B22">
            <v>4</v>
          </cell>
        </row>
        <row r="25">
          <cell r="B25">
            <v>9</v>
          </cell>
        </row>
        <row r="26">
          <cell r="B26">
            <v>22</v>
          </cell>
        </row>
        <row r="27">
          <cell r="B27">
            <v>6</v>
          </cell>
        </row>
        <row r="29">
          <cell r="B29">
            <v>109</v>
          </cell>
        </row>
        <row r="30">
          <cell r="B30">
            <v>563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2353</v>
          </cell>
        </row>
        <row r="7">
          <cell r="B7">
            <v>36</v>
          </cell>
        </row>
        <row r="8">
          <cell r="B8">
            <v>1634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15465</v>
          </cell>
        </row>
        <row r="18">
          <cell r="B18">
            <v>1250</v>
          </cell>
        </row>
        <row r="19">
          <cell r="B19">
            <v>11</v>
          </cell>
        </row>
        <row r="20">
          <cell r="B20">
            <v>4</v>
          </cell>
        </row>
        <row r="21">
          <cell r="B21">
            <v>0</v>
          </cell>
        </row>
        <row r="22">
          <cell r="B22">
            <v>1</v>
          </cell>
        </row>
        <row r="25">
          <cell r="B25">
            <v>13</v>
          </cell>
        </row>
        <row r="26">
          <cell r="B26">
            <v>14</v>
          </cell>
        </row>
        <row r="27">
          <cell r="B27">
            <v>5</v>
          </cell>
        </row>
        <row r="29">
          <cell r="B29">
            <v>177</v>
          </cell>
        </row>
        <row r="30">
          <cell r="B30">
            <v>653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1478</v>
          </cell>
        </row>
        <row r="7">
          <cell r="B7">
            <v>19</v>
          </cell>
        </row>
        <row r="8">
          <cell r="B8">
            <v>1151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11236</v>
          </cell>
        </row>
        <row r="18">
          <cell r="B18">
            <v>540</v>
          </cell>
        </row>
        <row r="19">
          <cell r="B19">
            <v>15</v>
          </cell>
        </row>
        <row r="20">
          <cell r="B20">
            <v>2</v>
          </cell>
        </row>
        <row r="21">
          <cell r="B21">
            <v>0</v>
          </cell>
        </row>
        <row r="22">
          <cell r="B22">
            <v>0</v>
          </cell>
        </row>
        <row r="25">
          <cell r="B25">
            <v>2</v>
          </cell>
        </row>
        <row r="26">
          <cell r="B26">
            <v>12</v>
          </cell>
        </row>
        <row r="27">
          <cell r="B27">
            <v>5</v>
          </cell>
        </row>
        <row r="29">
          <cell r="B29">
            <v>26</v>
          </cell>
        </row>
        <row r="30">
          <cell r="B30">
            <v>328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3351</v>
          </cell>
        </row>
        <row r="7">
          <cell r="B7">
            <v>54</v>
          </cell>
        </row>
        <row r="8">
          <cell r="B8">
            <v>2835</v>
          </cell>
        </row>
        <row r="9">
          <cell r="B9">
            <v>2</v>
          </cell>
        </row>
        <row r="10">
          <cell r="B10">
            <v>0</v>
          </cell>
        </row>
        <row r="11">
          <cell r="B11">
            <v>2</v>
          </cell>
        </row>
        <row r="12">
          <cell r="B12">
            <v>0</v>
          </cell>
        </row>
        <row r="13">
          <cell r="B13">
            <v>5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18780</v>
          </cell>
        </row>
        <row r="18">
          <cell r="B18">
            <v>1488</v>
          </cell>
        </row>
        <row r="19">
          <cell r="B19">
            <v>7</v>
          </cell>
        </row>
        <row r="20">
          <cell r="B20">
            <v>4</v>
          </cell>
        </row>
        <row r="21">
          <cell r="B21">
            <v>0</v>
          </cell>
        </row>
        <row r="22">
          <cell r="B22">
            <v>2</v>
          </cell>
        </row>
        <row r="25">
          <cell r="B25">
            <v>11</v>
          </cell>
        </row>
        <row r="26">
          <cell r="B26">
            <v>89</v>
          </cell>
        </row>
        <row r="27">
          <cell r="B27">
            <v>10</v>
          </cell>
        </row>
        <row r="29">
          <cell r="B29">
            <v>34</v>
          </cell>
        </row>
        <row r="30">
          <cell r="B30">
            <v>668</v>
          </cell>
        </row>
        <row r="31">
          <cell r="B31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5242</v>
          </cell>
        </row>
        <row r="7">
          <cell r="B7">
            <v>63</v>
          </cell>
        </row>
        <row r="8">
          <cell r="B8">
            <v>2653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21421</v>
          </cell>
        </row>
        <row r="18">
          <cell r="B18">
            <v>1800</v>
          </cell>
        </row>
        <row r="19">
          <cell r="B19">
            <v>21</v>
          </cell>
        </row>
        <row r="20">
          <cell r="B20">
            <v>35</v>
          </cell>
        </row>
        <row r="21">
          <cell r="B21">
            <v>1</v>
          </cell>
        </row>
        <row r="22">
          <cell r="B22">
            <v>6</v>
          </cell>
        </row>
        <row r="25">
          <cell r="B25">
            <v>14</v>
          </cell>
        </row>
        <row r="26">
          <cell r="B26">
            <v>31</v>
          </cell>
        </row>
        <row r="27">
          <cell r="B27">
            <v>7</v>
          </cell>
        </row>
        <row r="29">
          <cell r="B29">
            <v>228</v>
          </cell>
        </row>
        <row r="30">
          <cell r="B30">
            <v>745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1737</v>
          </cell>
        </row>
        <row r="7">
          <cell r="B7">
            <v>24</v>
          </cell>
        </row>
        <row r="8">
          <cell r="B8">
            <v>1236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7580</v>
          </cell>
        </row>
        <row r="18">
          <cell r="B18">
            <v>430</v>
          </cell>
        </row>
        <row r="19">
          <cell r="B19">
            <v>2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5">
          <cell r="B25">
            <v>7</v>
          </cell>
        </row>
        <row r="26">
          <cell r="B26">
            <v>24</v>
          </cell>
        </row>
        <row r="27">
          <cell r="B27">
            <v>4</v>
          </cell>
        </row>
        <row r="29">
          <cell r="B29">
            <v>2</v>
          </cell>
        </row>
        <row r="30">
          <cell r="B30">
            <v>252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3165</v>
          </cell>
        </row>
        <row r="7">
          <cell r="B7">
            <v>47</v>
          </cell>
        </row>
        <row r="8">
          <cell r="B8">
            <v>2031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5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15109</v>
          </cell>
        </row>
        <row r="18">
          <cell r="B18">
            <v>551</v>
          </cell>
        </row>
        <row r="19">
          <cell r="B19">
            <v>12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4</v>
          </cell>
        </row>
        <row r="25">
          <cell r="B25">
            <v>21</v>
          </cell>
        </row>
        <row r="26">
          <cell r="B26">
            <v>44</v>
          </cell>
        </row>
        <row r="27">
          <cell r="B27">
            <v>9</v>
          </cell>
        </row>
        <row r="29">
          <cell r="B29">
            <v>230</v>
          </cell>
        </row>
        <row r="30">
          <cell r="B30">
            <v>867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4146</v>
          </cell>
        </row>
        <row r="7">
          <cell r="B7">
            <v>48</v>
          </cell>
        </row>
        <row r="8">
          <cell r="B8">
            <v>2386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14576</v>
          </cell>
        </row>
        <row r="18">
          <cell r="B18">
            <v>465</v>
          </cell>
        </row>
        <row r="19">
          <cell r="B19">
            <v>4</v>
          </cell>
        </row>
        <row r="20">
          <cell r="B20">
            <v>0</v>
          </cell>
        </row>
        <row r="21">
          <cell r="B21">
            <v>4</v>
          </cell>
        </row>
        <row r="22">
          <cell r="B22">
            <v>5</v>
          </cell>
        </row>
        <row r="25">
          <cell r="B25">
            <v>16</v>
          </cell>
        </row>
        <row r="26">
          <cell r="B26">
            <v>30</v>
          </cell>
        </row>
        <row r="27">
          <cell r="B27">
            <v>3</v>
          </cell>
        </row>
        <row r="29">
          <cell r="B29">
            <v>304</v>
          </cell>
        </row>
        <row r="30">
          <cell r="B30">
            <v>430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4161</v>
          </cell>
        </row>
        <row r="7">
          <cell r="B7">
            <v>88</v>
          </cell>
        </row>
        <row r="8">
          <cell r="B8">
            <v>3292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19374</v>
          </cell>
        </row>
        <row r="18">
          <cell r="B18">
            <v>157</v>
          </cell>
        </row>
        <row r="19">
          <cell r="B19">
            <v>10</v>
          </cell>
        </row>
        <row r="20">
          <cell r="B20">
            <v>0</v>
          </cell>
        </row>
        <row r="21">
          <cell r="B21">
            <v>2</v>
          </cell>
        </row>
        <row r="22">
          <cell r="B22">
            <v>76</v>
          </cell>
        </row>
        <row r="25">
          <cell r="B25">
            <v>28</v>
          </cell>
        </row>
        <row r="26">
          <cell r="B26">
            <v>80</v>
          </cell>
        </row>
        <row r="27">
          <cell r="B27">
            <v>3</v>
          </cell>
        </row>
        <row r="29">
          <cell r="B29">
            <v>1210</v>
          </cell>
        </row>
        <row r="30">
          <cell r="B30">
            <v>1114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4390</v>
          </cell>
        </row>
        <row r="7">
          <cell r="B7">
            <v>63</v>
          </cell>
        </row>
        <row r="8">
          <cell r="B8">
            <v>2595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29966</v>
          </cell>
        </row>
        <row r="18">
          <cell r="B18">
            <v>77</v>
          </cell>
        </row>
        <row r="19">
          <cell r="B19">
            <v>27</v>
          </cell>
        </row>
        <row r="20">
          <cell r="B20">
            <v>0</v>
          </cell>
        </row>
        <row r="21">
          <cell r="B21">
            <v>15</v>
          </cell>
        </row>
        <row r="22">
          <cell r="B22">
            <v>18</v>
          </cell>
        </row>
        <row r="25">
          <cell r="B25">
            <v>10</v>
          </cell>
        </row>
        <row r="26">
          <cell r="B26">
            <v>25</v>
          </cell>
        </row>
        <row r="27">
          <cell r="B27">
            <v>13</v>
          </cell>
        </row>
        <row r="29">
          <cell r="B29">
            <v>317</v>
          </cell>
        </row>
        <row r="30">
          <cell r="B30">
            <v>627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336</v>
          </cell>
        </row>
        <row r="7">
          <cell r="B7">
            <v>59</v>
          </cell>
        </row>
        <row r="8">
          <cell r="B8">
            <v>253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19615</v>
          </cell>
        </row>
        <row r="18">
          <cell r="B18">
            <v>13</v>
          </cell>
        </row>
        <row r="19">
          <cell r="B19">
            <v>2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94</v>
          </cell>
        </row>
        <row r="25">
          <cell r="B25">
            <v>38</v>
          </cell>
        </row>
        <row r="26">
          <cell r="B26">
            <v>43</v>
          </cell>
        </row>
        <row r="27">
          <cell r="B27">
            <v>13</v>
          </cell>
        </row>
        <row r="29">
          <cell r="B29">
            <v>375</v>
          </cell>
        </row>
        <row r="30">
          <cell r="B30">
            <v>465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692</v>
          </cell>
        </row>
        <row r="7">
          <cell r="B7">
            <v>49</v>
          </cell>
        </row>
        <row r="8">
          <cell r="B8">
            <v>605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3084</v>
          </cell>
        </row>
        <row r="18">
          <cell r="B18">
            <v>5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38</v>
          </cell>
        </row>
        <row r="25">
          <cell r="B25">
            <v>6</v>
          </cell>
        </row>
        <row r="26">
          <cell r="B26">
            <v>9</v>
          </cell>
        </row>
        <row r="27">
          <cell r="B27">
            <v>4</v>
          </cell>
        </row>
        <row r="29">
          <cell r="B29">
            <v>75</v>
          </cell>
        </row>
        <row r="30">
          <cell r="B30">
            <v>134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4055</v>
          </cell>
        </row>
        <row r="7">
          <cell r="B7">
            <v>39</v>
          </cell>
        </row>
        <row r="8">
          <cell r="B8">
            <v>2398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18822</v>
          </cell>
        </row>
        <row r="18">
          <cell r="B18">
            <v>162</v>
          </cell>
        </row>
        <row r="19">
          <cell r="B19">
            <v>3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26</v>
          </cell>
        </row>
        <row r="25">
          <cell r="B25">
            <v>5</v>
          </cell>
        </row>
        <row r="26">
          <cell r="B26">
            <v>31</v>
          </cell>
        </row>
        <row r="27">
          <cell r="B27">
            <v>4</v>
          </cell>
        </row>
        <row r="29">
          <cell r="B29">
            <v>424</v>
          </cell>
        </row>
        <row r="30">
          <cell r="B30">
            <v>167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3131</v>
          </cell>
        </row>
        <row r="7">
          <cell r="B7">
            <v>39</v>
          </cell>
        </row>
        <row r="8">
          <cell r="B8">
            <v>2082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1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16718</v>
          </cell>
        </row>
        <row r="18">
          <cell r="B18">
            <v>220</v>
          </cell>
        </row>
        <row r="19">
          <cell r="B19">
            <v>6</v>
          </cell>
        </row>
        <row r="20">
          <cell r="B20">
            <v>0</v>
          </cell>
        </row>
        <row r="21">
          <cell r="B21">
            <v>3</v>
          </cell>
        </row>
        <row r="22">
          <cell r="B22">
            <v>9</v>
          </cell>
        </row>
        <row r="25">
          <cell r="B25">
            <v>2</v>
          </cell>
        </row>
        <row r="26">
          <cell r="B26">
            <v>41</v>
          </cell>
        </row>
        <row r="27">
          <cell r="B27">
            <v>6</v>
          </cell>
        </row>
        <row r="29">
          <cell r="B29">
            <v>147</v>
          </cell>
        </row>
        <row r="30">
          <cell r="B30">
            <v>278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3142</v>
          </cell>
        </row>
        <row r="7">
          <cell r="B7">
            <v>30</v>
          </cell>
        </row>
        <row r="8">
          <cell r="B8">
            <v>3434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13753</v>
          </cell>
        </row>
        <row r="18">
          <cell r="B18">
            <v>190</v>
          </cell>
        </row>
        <row r="19">
          <cell r="B19">
            <v>4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5">
          <cell r="B25">
            <v>8</v>
          </cell>
        </row>
        <row r="26">
          <cell r="B26">
            <v>19</v>
          </cell>
        </row>
        <row r="27">
          <cell r="B27">
            <v>1</v>
          </cell>
        </row>
        <row r="29">
          <cell r="B29">
            <v>187</v>
          </cell>
        </row>
        <row r="30">
          <cell r="B30">
            <v>323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810</v>
          </cell>
        </row>
        <row r="7">
          <cell r="B7">
            <v>40</v>
          </cell>
        </row>
        <row r="8">
          <cell r="B8">
            <v>921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6505</v>
          </cell>
        </row>
        <row r="18">
          <cell r="B18">
            <v>15</v>
          </cell>
        </row>
        <row r="19">
          <cell r="B19">
            <v>4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13</v>
          </cell>
        </row>
        <row r="25">
          <cell r="B25">
            <v>20</v>
          </cell>
        </row>
        <row r="26">
          <cell r="B26">
            <v>25</v>
          </cell>
        </row>
        <row r="27">
          <cell r="B27">
            <v>0</v>
          </cell>
        </row>
        <row r="29">
          <cell r="B29">
            <v>35</v>
          </cell>
        </row>
        <row r="30">
          <cell r="B30">
            <v>109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8437</v>
          </cell>
        </row>
        <row r="7">
          <cell r="B7">
            <v>116</v>
          </cell>
        </row>
        <row r="8">
          <cell r="B8">
            <v>4780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75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68</v>
          </cell>
        </row>
        <row r="15">
          <cell r="B15">
            <v>1</v>
          </cell>
        </row>
        <row r="16">
          <cell r="B16">
            <v>0</v>
          </cell>
        </row>
        <row r="17">
          <cell r="B17">
            <v>38093</v>
          </cell>
        </row>
        <row r="18">
          <cell r="B18">
            <v>766</v>
          </cell>
        </row>
        <row r="19">
          <cell r="B19">
            <v>16</v>
          </cell>
        </row>
        <row r="20">
          <cell r="B20">
            <v>0</v>
          </cell>
        </row>
        <row r="21">
          <cell r="B21">
            <v>1</v>
          </cell>
        </row>
        <row r="22">
          <cell r="B22">
            <v>3</v>
          </cell>
        </row>
        <row r="25">
          <cell r="B25">
            <v>77</v>
          </cell>
        </row>
        <row r="26">
          <cell r="B26">
            <v>179</v>
          </cell>
        </row>
        <row r="27">
          <cell r="B27">
            <v>9</v>
          </cell>
        </row>
        <row r="29">
          <cell r="B29">
            <v>323</v>
          </cell>
        </row>
        <row r="30">
          <cell r="B30">
            <v>941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1261</v>
          </cell>
        </row>
        <row r="7">
          <cell r="B7">
            <v>29</v>
          </cell>
        </row>
        <row r="8">
          <cell r="B8">
            <v>1079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5</v>
          </cell>
        </row>
        <row r="15">
          <cell r="B15">
            <v>3</v>
          </cell>
        </row>
        <row r="16">
          <cell r="B16">
            <v>0</v>
          </cell>
        </row>
        <row r="17">
          <cell r="B17">
            <v>6461</v>
          </cell>
        </row>
        <row r="18">
          <cell r="B18">
            <v>29</v>
          </cell>
        </row>
        <row r="19">
          <cell r="B19">
            <v>2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2</v>
          </cell>
        </row>
        <row r="25">
          <cell r="B25">
            <v>8</v>
          </cell>
        </row>
        <row r="26">
          <cell r="B26">
            <v>108</v>
          </cell>
        </row>
        <row r="27">
          <cell r="B27">
            <v>5</v>
          </cell>
        </row>
        <row r="29">
          <cell r="B29">
            <v>24</v>
          </cell>
        </row>
        <row r="30">
          <cell r="B30">
            <v>144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7260</v>
          </cell>
        </row>
        <row r="7">
          <cell r="B7">
            <v>71</v>
          </cell>
        </row>
        <row r="8">
          <cell r="B8">
            <v>4585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2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37785</v>
          </cell>
        </row>
        <row r="18">
          <cell r="B18">
            <v>398</v>
          </cell>
        </row>
        <row r="19">
          <cell r="B19">
            <v>14</v>
          </cell>
        </row>
        <row r="20">
          <cell r="B20">
            <v>0</v>
          </cell>
        </row>
        <row r="21">
          <cell r="B21">
            <v>1</v>
          </cell>
        </row>
        <row r="22">
          <cell r="B22">
            <v>9</v>
          </cell>
        </row>
        <row r="25">
          <cell r="B25">
            <v>60</v>
          </cell>
        </row>
        <row r="26">
          <cell r="B26">
            <v>54</v>
          </cell>
        </row>
        <row r="27">
          <cell r="B27">
            <v>4</v>
          </cell>
        </row>
        <row r="29">
          <cell r="B29">
            <v>94</v>
          </cell>
        </row>
        <row r="30">
          <cell r="B30">
            <v>781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3947</v>
          </cell>
        </row>
        <row r="7">
          <cell r="B7">
            <v>101</v>
          </cell>
        </row>
        <row r="8">
          <cell r="B8">
            <v>2841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5</v>
          </cell>
        </row>
        <row r="15">
          <cell r="B15">
            <v>26</v>
          </cell>
        </row>
        <row r="16">
          <cell r="B16">
            <v>0</v>
          </cell>
        </row>
        <row r="17">
          <cell r="B17">
            <v>14113</v>
          </cell>
        </row>
        <row r="18">
          <cell r="B18">
            <v>29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1</v>
          </cell>
        </row>
        <row r="22">
          <cell r="B22">
            <v>3</v>
          </cell>
        </row>
        <row r="25">
          <cell r="B25">
            <v>42</v>
          </cell>
        </row>
        <row r="26">
          <cell r="B26">
            <v>160</v>
          </cell>
        </row>
        <row r="27">
          <cell r="B27">
            <v>7</v>
          </cell>
        </row>
        <row r="29">
          <cell r="B29">
            <v>137</v>
          </cell>
        </row>
        <row r="30">
          <cell r="B30">
            <v>312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9683</v>
          </cell>
        </row>
        <row r="7">
          <cell r="B7">
            <v>177</v>
          </cell>
        </row>
        <row r="8">
          <cell r="B8">
            <v>2487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4</v>
          </cell>
        </row>
        <row r="12">
          <cell r="B12">
            <v>3</v>
          </cell>
        </row>
        <row r="13">
          <cell r="B13">
            <v>0</v>
          </cell>
        </row>
        <row r="14">
          <cell r="B14">
            <v>108</v>
          </cell>
        </row>
        <row r="15">
          <cell r="B15">
            <v>42</v>
          </cell>
        </row>
        <row r="16">
          <cell r="B16">
            <v>0</v>
          </cell>
        </row>
        <row r="17">
          <cell r="B17">
            <v>24480</v>
          </cell>
        </row>
        <row r="18">
          <cell r="B18">
            <v>75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1</v>
          </cell>
        </row>
        <row r="22">
          <cell r="B22">
            <v>39</v>
          </cell>
        </row>
        <row r="25">
          <cell r="B25">
            <v>10</v>
          </cell>
        </row>
        <row r="26">
          <cell r="B26">
            <v>1080</v>
          </cell>
        </row>
        <row r="27">
          <cell r="B27">
            <v>18</v>
          </cell>
        </row>
        <row r="29">
          <cell r="B29">
            <v>19</v>
          </cell>
        </row>
        <row r="30">
          <cell r="B30">
            <v>197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2389</v>
          </cell>
        </row>
        <row r="7">
          <cell r="B7">
            <v>22</v>
          </cell>
        </row>
        <row r="8">
          <cell r="B8">
            <v>1019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13407</v>
          </cell>
        </row>
        <row r="18">
          <cell r="B18">
            <v>97</v>
          </cell>
        </row>
        <row r="19">
          <cell r="B19">
            <v>10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16</v>
          </cell>
        </row>
        <row r="25">
          <cell r="B25">
            <v>12</v>
          </cell>
        </row>
        <row r="26">
          <cell r="B26">
            <v>29</v>
          </cell>
        </row>
        <row r="27">
          <cell r="B27">
            <v>3</v>
          </cell>
        </row>
        <row r="29">
          <cell r="B29">
            <v>89</v>
          </cell>
        </row>
        <row r="30">
          <cell r="B30">
            <v>302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2844</v>
          </cell>
        </row>
        <row r="7">
          <cell r="B7">
            <v>24</v>
          </cell>
        </row>
        <row r="8">
          <cell r="B8">
            <v>1524</v>
          </cell>
        </row>
        <row r="9">
          <cell r="B9">
            <v>2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4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1</v>
          </cell>
        </row>
        <row r="17">
          <cell r="B17">
            <v>26687</v>
          </cell>
        </row>
        <row r="18">
          <cell r="B18">
            <v>41</v>
          </cell>
        </row>
        <row r="19">
          <cell r="B19">
            <v>7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8</v>
          </cell>
        </row>
        <row r="25">
          <cell r="B25">
            <v>21</v>
          </cell>
        </row>
        <row r="26">
          <cell r="B26">
            <v>23</v>
          </cell>
        </row>
        <row r="27">
          <cell r="B27">
            <v>4</v>
          </cell>
        </row>
        <row r="29">
          <cell r="B29">
            <v>99</v>
          </cell>
        </row>
        <row r="30">
          <cell r="B30">
            <v>323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11848</v>
          </cell>
        </row>
        <row r="7">
          <cell r="B7">
            <v>149</v>
          </cell>
        </row>
        <row r="8">
          <cell r="B8">
            <v>3646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15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7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36684</v>
          </cell>
        </row>
        <row r="18">
          <cell r="B18">
            <v>268</v>
          </cell>
        </row>
        <row r="19">
          <cell r="B19">
            <v>19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14</v>
          </cell>
        </row>
        <row r="25">
          <cell r="B25">
            <v>49</v>
          </cell>
        </row>
        <row r="26">
          <cell r="B26">
            <v>144</v>
          </cell>
        </row>
        <row r="27">
          <cell r="B27">
            <v>21</v>
          </cell>
        </row>
        <row r="29">
          <cell r="B29">
            <v>555</v>
          </cell>
        </row>
        <row r="30">
          <cell r="B30">
            <v>501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962</v>
          </cell>
        </row>
        <row r="7">
          <cell r="B7">
            <v>11</v>
          </cell>
        </row>
        <row r="8">
          <cell r="B8">
            <v>499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8330</v>
          </cell>
        </row>
        <row r="18">
          <cell r="B18">
            <v>16</v>
          </cell>
        </row>
        <row r="19">
          <cell r="B19">
            <v>1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11</v>
          </cell>
        </row>
        <row r="25">
          <cell r="B25">
            <v>18</v>
          </cell>
        </row>
        <row r="26">
          <cell r="B26">
            <v>71</v>
          </cell>
        </row>
        <row r="27">
          <cell r="B27">
            <v>3</v>
          </cell>
        </row>
        <row r="29">
          <cell r="B29">
            <v>5</v>
          </cell>
        </row>
        <row r="30">
          <cell r="B30">
            <v>129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2072</v>
          </cell>
        </row>
        <row r="7">
          <cell r="B7">
            <v>41</v>
          </cell>
        </row>
        <row r="8">
          <cell r="B8">
            <v>834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20231</v>
          </cell>
        </row>
        <row r="18">
          <cell r="B18">
            <v>69</v>
          </cell>
        </row>
        <row r="19">
          <cell r="B19">
            <v>9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7</v>
          </cell>
        </row>
        <row r="25">
          <cell r="B25">
            <v>5</v>
          </cell>
        </row>
        <row r="26">
          <cell r="B26">
            <v>26</v>
          </cell>
        </row>
        <row r="27">
          <cell r="B27">
            <v>7</v>
          </cell>
        </row>
        <row r="29">
          <cell r="B29">
            <v>4</v>
          </cell>
        </row>
        <row r="30">
          <cell r="B30">
            <v>142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1328</v>
          </cell>
        </row>
        <row r="7">
          <cell r="B7">
            <v>21</v>
          </cell>
        </row>
        <row r="8">
          <cell r="B8">
            <v>731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16741</v>
          </cell>
        </row>
        <row r="18">
          <cell r="B18">
            <v>23</v>
          </cell>
        </row>
        <row r="19">
          <cell r="B19">
            <v>4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5">
          <cell r="B25">
            <v>7</v>
          </cell>
        </row>
        <row r="26">
          <cell r="B26">
            <v>7</v>
          </cell>
        </row>
        <row r="27">
          <cell r="B27">
            <v>7</v>
          </cell>
        </row>
        <row r="29">
          <cell r="B29">
            <v>35</v>
          </cell>
        </row>
        <row r="30">
          <cell r="B30">
            <v>165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744</v>
          </cell>
        </row>
        <row r="7">
          <cell r="B7">
            <v>4</v>
          </cell>
        </row>
        <row r="8">
          <cell r="B8">
            <v>295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2119</v>
          </cell>
        </row>
        <row r="18">
          <cell r="B18">
            <v>1</v>
          </cell>
        </row>
        <row r="19">
          <cell r="B19">
            <v>1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9">
          <cell r="B29">
            <v>0</v>
          </cell>
        </row>
        <row r="30">
          <cell r="B30">
            <v>0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1650</v>
          </cell>
        </row>
        <row r="7">
          <cell r="B7">
            <v>53</v>
          </cell>
        </row>
        <row r="8">
          <cell r="B8">
            <v>884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19905</v>
          </cell>
        </row>
        <row r="18">
          <cell r="B18">
            <v>72</v>
          </cell>
        </row>
        <row r="19">
          <cell r="B19">
            <v>13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5">
          <cell r="B25">
            <v>2</v>
          </cell>
        </row>
        <row r="26">
          <cell r="B26">
            <v>21</v>
          </cell>
        </row>
        <row r="27">
          <cell r="B27">
            <v>6</v>
          </cell>
        </row>
        <row r="29">
          <cell r="B29">
            <v>9</v>
          </cell>
        </row>
        <row r="30">
          <cell r="B30">
            <v>158</v>
          </cell>
        </row>
        <row r="31">
          <cell r="B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defaultRowHeight="21.75" x14ac:dyDescent="0.5"/>
  <cols>
    <col min="1" max="1" width="74.5" style="65" customWidth="1"/>
    <col min="2" max="256" width="9.33203125" style="65"/>
    <col min="257" max="257" width="74.5" style="65" customWidth="1"/>
    <col min="258" max="512" width="9.33203125" style="65"/>
    <col min="513" max="513" width="74.5" style="65" customWidth="1"/>
    <col min="514" max="768" width="9.33203125" style="65"/>
    <col min="769" max="769" width="74.5" style="65" customWidth="1"/>
    <col min="770" max="1024" width="9.33203125" style="65"/>
    <col min="1025" max="1025" width="74.5" style="65" customWidth="1"/>
    <col min="1026" max="1280" width="9.33203125" style="65"/>
    <col min="1281" max="1281" width="74.5" style="65" customWidth="1"/>
    <col min="1282" max="1536" width="9.33203125" style="65"/>
    <col min="1537" max="1537" width="74.5" style="65" customWidth="1"/>
    <col min="1538" max="1792" width="9.33203125" style="65"/>
    <col min="1793" max="1793" width="74.5" style="65" customWidth="1"/>
    <col min="1794" max="2048" width="9.33203125" style="65"/>
    <col min="2049" max="2049" width="74.5" style="65" customWidth="1"/>
    <col min="2050" max="2304" width="9.33203125" style="65"/>
    <col min="2305" max="2305" width="74.5" style="65" customWidth="1"/>
    <col min="2306" max="2560" width="9.33203125" style="65"/>
    <col min="2561" max="2561" width="74.5" style="65" customWidth="1"/>
    <col min="2562" max="2816" width="9.33203125" style="65"/>
    <col min="2817" max="2817" width="74.5" style="65" customWidth="1"/>
    <col min="2818" max="3072" width="9.33203125" style="65"/>
    <col min="3073" max="3073" width="74.5" style="65" customWidth="1"/>
    <col min="3074" max="3328" width="9.33203125" style="65"/>
    <col min="3329" max="3329" width="74.5" style="65" customWidth="1"/>
    <col min="3330" max="3584" width="9.33203125" style="65"/>
    <col min="3585" max="3585" width="74.5" style="65" customWidth="1"/>
    <col min="3586" max="3840" width="9.33203125" style="65"/>
    <col min="3841" max="3841" width="74.5" style="65" customWidth="1"/>
    <col min="3842" max="4096" width="9.33203125" style="65"/>
    <col min="4097" max="4097" width="74.5" style="65" customWidth="1"/>
    <col min="4098" max="4352" width="9.33203125" style="65"/>
    <col min="4353" max="4353" width="74.5" style="65" customWidth="1"/>
    <col min="4354" max="4608" width="9.33203125" style="65"/>
    <col min="4609" max="4609" width="74.5" style="65" customWidth="1"/>
    <col min="4610" max="4864" width="9.33203125" style="65"/>
    <col min="4865" max="4865" width="74.5" style="65" customWidth="1"/>
    <col min="4866" max="5120" width="9.33203125" style="65"/>
    <col min="5121" max="5121" width="74.5" style="65" customWidth="1"/>
    <col min="5122" max="5376" width="9.33203125" style="65"/>
    <col min="5377" max="5377" width="74.5" style="65" customWidth="1"/>
    <col min="5378" max="5632" width="9.33203125" style="65"/>
    <col min="5633" max="5633" width="74.5" style="65" customWidth="1"/>
    <col min="5634" max="5888" width="9.33203125" style="65"/>
    <col min="5889" max="5889" width="74.5" style="65" customWidth="1"/>
    <col min="5890" max="6144" width="9.33203125" style="65"/>
    <col min="6145" max="6145" width="74.5" style="65" customWidth="1"/>
    <col min="6146" max="6400" width="9.33203125" style="65"/>
    <col min="6401" max="6401" width="74.5" style="65" customWidth="1"/>
    <col min="6402" max="6656" width="9.33203125" style="65"/>
    <col min="6657" max="6657" width="74.5" style="65" customWidth="1"/>
    <col min="6658" max="6912" width="9.33203125" style="65"/>
    <col min="6913" max="6913" width="74.5" style="65" customWidth="1"/>
    <col min="6914" max="7168" width="9.33203125" style="65"/>
    <col min="7169" max="7169" width="74.5" style="65" customWidth="1"/>
    <col min="7170" max="7424" width="9.33203125" style="65"/>
    <col min="7425" max="7425" width="74.5" style="65" customWidth="1"/>
    <col min="7426" max="7680" width="9.33203125" style="65"/>
    <col min="7681" max="7681" width="74.5" style="65" customWidth="1"/>
    <col min="7682" max="7936" width="9.33203125" style="65"/>
    <col min="7937" max="7937" width="74.5" style="65" customWidth="1"/>
    <col min="7938" max="8192" width="9.33203125" style="65"/>
    <col min="8193" max="8193" width="74.5" style="65" customWidth="1"/>
    <col min="8194" max="8448" width="9.33203125" style="65"/>
    <col min="8449" max="8449" width="74.5" style="65" customWidth="1"/>
    <col min="8450" max="8704" width="9.33203125" style="65"/>
    <col min="8705" max="8705" width="74.5" style="65" customWidth="1"/>
    <col min="8706" max="8960" width="9.33203125" style="65"/>
    <col min="8961" max="8961" width="74.5" style="65" customWidth="1"/>
    <col min="8962" max="9216" width="9.33203125" style="65"/>
    <col min="9217" max="9217" width="74.5" style="65" customWidth="1"/>
    <col min="9218" max="9472" width="9.33203125" style="65"/>
    <col min="9473" max="9473" width="74.5" style="65" customWidth="1"/>
    <col min="9474" max="9728" width="9.33203125" style="65"/>
    <col min="9729" max="9729" width="74.5" style="65" customWidth="1"/>
    <col min="9730" max="9984" width="9.33203125" style="65"/>
    <col min="9985" max="9985" width="74.5" style="65" customWidth="1"/>
    <col min="9986" max="10240" width="9.33203125" style="65"/>
    <col min="10241" max="10241" width="74.5" style="65" customWidth="1"/>
    <col min="10242" max="10496" width="9.33203125" style="65"/>
    <col min="10497" max="10497" width="74.5" style="65" customWidth="1"/>
    <col min="10498" max="10752" width="9.33203125" style="65"/>
    <col min="10753" max="10753" width="74.5" style="65" customWidth="1"/>
    <col min="10754" max="11008" width="9.33203125" style="65"/>
    <col min="11009" max="11009" width="74.5" style="65" customWidth="1"/>
    <col min="11010" max="11264" width="9.33203125" style="65"/>
    <col min="11265" max="11265" width="74.5" style="65" customWidth="1"/>
    <col min="11266" max="11520" width="9.33203125" style="65"/>
    <col min="11521" max="11521" width="74.5" style="65" customWidth="1"/>
    <col min="11522" max="11776" width="9.33203125" style="65"/>
    <col min="11777" max="11777" width="74.5" style="65" customWidth="1"/>
    <col min="11778" max="12032" width="9.33203125" style="65"/>
    <col min="12033" max="12033" width="74.5" style="65" customWidth="1"/>
    <col min="12034" max="12288" width="9.33203125" style="65"/>
    <col min="12289" max="12289" width="74.5" style="65" customWidth="1"/>
    <col min="12290" max="12544" width="9.33203125" style="65"/>
    <col min="12545" max="12545" width="74.5" style="65" customWidth="1"/>
    <col min="12546" max="12800" width="9.33203125" style="65"/>
    <col min="12801" max="12801" width="74.5" style="65" customWidth="1"/>
    <col min="12802" max="13056" width="9.33203125" style="65"/>
    <col min="13057" max="13057" width="74.5" style="65" customWidth="1"/>
    <col min="13058" max="13312" width="9.33203125" style="65"/>
    <col min="13313" max="13313" width="74.5" style="65" customWidth="1"/>
    <col min="13314" max="13568" width="9.33203125" style="65"/>
    <col min="13569" max="13569" width="74.5" style="65" customWidth="1"/>
    <col min="13570" max="13824" width="9.33203125" style="65"/>
    <col min="13825" max="13825" width="74.5" style="65" customWidth="1"/>
    <col min="13826" max="14080" width="9.33203125" style="65"/>
    <col min="14081" max="14081" width="74.5" style="65" customWidth="1"/>
    <col min="14082" max="14336" width="9.33203125" style="65"/>
    <col min="14337" max="14337" width="74.5" style="65" customWidth="1"/>
    <col min="14338" max="14592" width="9.33203125" style="65"/>
    <col min="14593" max="14593" width="74.5" style="65" customWidth="1"/>
    <col min="14594" max="14848" width="9.33203125" style="65"/>
    <col min="14849" max="14849" width="74.5" style="65" customWidth="1"/>
    <col min="14850" max="15104" width="9.33203125" style="65"/>
    <col min="15105" max="15105" width="74.5" style="65" customWidth="1"/>
    <col min="15106" max="15360" width="9.33203125" style="65"/>
    <col min="15361" max="15361" width="74.5" style="65" customWidth="1"/>
    <col min="15362" max="15616" width="9.33203125" style="65"/>
    <col min="15617" max="15617" width="74.5" style="65" customWidth="1"/>
    <col min="15618" max="15872" width="9.33203125" style="65"/>
    <col min="15873" max="15873" width="74.5" style="65" customWidth="1"/>
    <col min="15874" max="16128" width="9.33203125" style="65"/>
    <col min="16129" max="16129" width="74.5" style="65" customWidth="1"/>
    <col min="16130" max="16384" width="9.33203125" style="65"/>
  </cols>
  <sheetData>
    <row r="1" spans="1:1" ht="51.75" x14ac:dyDescent="1.05">
      <c r="A1" s="64" t="s">
        <v>213</v>
      </c>
    </row>
    <row r="2" spans="1:1" ht="43.5" x14ac:dyDescent="0.9">
      <c r="A2" s="66" t="s">
        <v>214</v>
      </c>
    </row>
    <row r="3" spans="1:1" ht="51.75" x14ac:dyDescent="1.05">
      <c r="A3" s="64" t="s">
        <v>248</v>
      </c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showGridLines="0" topLeftCell="A28" zoomScaleSheetLayoutView="100" workbookViewId="0">
      <selection activeCell="D30" sqref="D30:D32"/>
    </sheetView>
  </sheetViews>
  <sheetFormatPr defaultColWidth="10.6640625" defaultRowHeight="18" customHeight="1" x14ac:dyDescent="0.45"/>
  <cols>
    <col min="1" max="1" width="70.83203125" style="34" customWidth="1"/>
    <col min="2" max="4" width="21" style="34" customWidth="1"/>
    <col min="5" max="16384" width="10.6640625" style="34"/>
  </cols>
  <sheetData>
    <row r="1" spans="1:5" s="29" customFormat="1" ht="23.1" customHeight="1" x14ac:dyDescent="0.5">
      <c r="A1" s="142" t="s">
        <v>249</v>
      </c>
      <c r="B1" s="142"/>
      <c r="C1" s="142"/>
      <c r="D1" s="142"/>
    </row>
    <row r="2" spans="1:5" s="29" customFormat="1" ht="22.5" customHeight="1" x14ac:dyDescent="0.5">
      <c r="A2" s="143" t="s">
        <v>250</v>
      </c>
      <c r="B2" s="143"/>
      <c r="C2" s="143"/>
      <c r="D2" s="143"/>
      <c r="E2" s="30"/>
    </row>
    <row r="3" spans="1:5" ht="19.5" customHeight="1" x14ac:dyDescent="0.45">
      <c r="A3" s="31"/>
      <c r="B3" s="31"/>
      <c r="C3" s="32"/>
      <c r="D3" s="33" t="s">
        <v>0</v>
      </c>
      <c r="E3" s="32"/>
    </row>
    <row r="4" spans="1:5" s="36" customFormat="1" ht="20.100000000000001" customHeight="1" x14ac:dyDescent="0.45">
      <c r="A4" s="51" t="s">
        <v>195</v>
      </c>
      <c r="B4" s="52" t="s">
        <v>196</v>
      </c>
      <c r="C4" s="52" t="s">
        <v>197</v>
      </c>
      <c r="D4" s="52" t="s">
        <v>198</v>
      </c>
      <c r="E4" s="35"/>
    </row>
    <row r="5" spans="1:5" s="36" customFormat="1" ht="20.100000000000001" customHeight="1" x14ac:dyDescent="0.45">
      <c r="A5" s="53" t="s">
        <v>199</v>
      </c>
      <c r="B5" s="54" t="s">
        <v>200</v>
      </c>
      <c r="C5" s="54" t="s">
        <v>201</v>
      </c>
      <c r="D5" s="54" t="s">
        <v>202</v>
      </c>
      <c r="E5" s="35"/>
    </row>
    <row r="6" spans="1:5" s="36" customFormat="1" ht="21.95" customHeight="1" x14ac:dyDescent="0.45">
      <c r="A6" s="37" t="s">
        <v>203</v>
      </c>
      <c r="B6" s="6">
        <f>B8+B27</f>
        <v>3067278</v>
      </c>
      <c r="C6" s="6">
        <f>C8+C27</f>
        <v>945999</v>
      </c>
      <c r="D6" s="6">
        <f>D8+D27</f>
        <v>2121279</v>
      </c>
      <c r="E6" s="35"/>
    </row>
    <row r="7" spans="1:5" ht="20.100000000000001" customHeight="1" x14ac:dyDescent="0.45">
      <c r="A7" s="28" t="s">
        <v>204</v>
      </c>
      <c r="B7" s="9"/>
      <c r="C7" s="9"/>
      <c r="D7" s="9"/>
      <c r="E7" s="38"/>
    </row>
    <row r="8" spans="1:5" s="36" customFormat="1" ht="20.100000000000001" customHeight="1" x14ac:dyDescent="0.45">
      <c r="A8" s="47" t="s">
        <v>205</v>
      </c>
      <c r="B8" s="48">
        <f>C8+D8</f>
        <v>2990715</v>
      </c>
      <c r="C8" s="48">
        <f>SUM(C10:C26)</f>
        <v>933886</v>
      </c>
      <c r="D8" s="48">
        <f>SUM(D10:D26)</f>
        <v>2056829</v>
      </c>
      <c r="E8" s="39"/>
    </row>
    <row r="9" spans="1:5" ht="20.100000000000001" customHeight="1" x14ac:dyDescent="0.45">
      <c r="A9" s="49" t="s">
        <v>206</v>
      </c>
      <c r="B9" s="50"/>
      <c r="C9" s="50"/>
      <c r="D9" s="50"/>
      <c r="E9" s="32"/>
    </row>
    <row r="10" spans="1:5" ht="20.100000000000001" customHeight="1" x14ac:dyDescent="0.45">
      <c r="A10" s="11" t="s">
        <v>27</v>
      </c>
      <c r="B10" s="15">
        <f t="shared" ref="B10:B27" si="0">C10+D10</f>
        <v>638030</v>
      </c>
      <c r="C10" s="15">
        <v>331098</v>
      </c>
      <c r="D10" s="15">
        <f>Central!B9+East!B9+NE!B9+North!B9+West!B9+South!B9</f>
        <v>306932</v>
      </c>
      <c r="E10" s="32"/>
    </row>
    <row r="11" spans="1:5" ht="20.100000000000001" customHeight="1" x14ac:dyDescent="0.45">
      <c r="A11" s="11" t="s">
        <v>28</v>
      </c>
      <c r="B11" s="15">
        <f t="shared" si="0"/>
        <v>18795</v>
      </c>
      <c r="C11" s="15">
        <v>13489</v>
      </c>
      <c r="D11" s="15">
        <f>Central!B10+East!B10+NE!B10+North!B10+West!B10+South!B10</f>
        <v>5306</v>
      </c>
      <c r="E11" s="32"/>
    </row>
    <row r="12" spans="1:5" ht="20.100000000000001" customHeight="1" x14ac:dyDescent="0.45">
      <c r="A12" s="11" t="s">
        <v>29</v>
      </c>
      <c r="B12" s="15">
        <f t="shared" si="0"/>
        <v>262995</v>
      </c>
      <c r="C12" s="15">
        <v>85970</v>
      </c>
      <c r="D12" s="15">
        <f>Central!B11+East!B11+NE!B11+North!B11+West!B11+South!B11</f>
        <v>177025</v>
      </c>
      <c r="E12" s="32"/>
    </row>
    <row r="13" spans="1:5" ht="20.100000000000001" customHeight="1" x14ac:dyDescent="0.45">
      <c r="A13" s="11" t="s">
        <v>30</v>
      </c>
      <c r="B13" s="15">
        <f t="shared" si="0"/>
        <v>48</v>
      </c>
      <c r="C13" s="15">
        <v>35</v>
      </c>
      <c r="D13" s="15">
        <f>Central!B12+East!B12+NE!B12+North!B12+West!B12+South!B12</f>
        <v>13</v>
      </c>
      <c r="E13" s="32"/>
    </row>
    <row r="14" spans="1:5" ht="20.100000000000001" customHeight="1" x14ac:dyDescent="0.45">
      <c r="A14" s="11" t="s">
        <v>31</v>
      </c>
      <c r="B14" s="15">
        <f t="shared" si="0"/>
        <v>0</v>
      </c>
      <c r="C14" s="15">
        <v>0</v>
      </c>
      <c r="D14" s="15">
        <f>Central!B13+East!B13+NE!B13+North!B13+West!B13+South!B13</f>
        <v>0</v>
      </c>
      <c r="E14" s="32"/>
    </row>
    <row r="15" spans="1:5" ht="20.100000000000001" customHeight="1" x14ac:dyDescent="0.45">
      <c r="A15" s="11" t="s">
        <v>32</v>
      </c>
      <c r="B15" s="15">
        <f t="shared" si="0"/>
        <v>8567</v>
      </c>
      <c r="C15" s="15">
        <v>8241</v>
      </c>
      <c r="D15" s="15">
        <f>Central!B14+East!B14+NE!B14+North!B14+West!B14+South!B14</f>
        <v>326</v>
      </c>
      <c r="E15" s="32"/>
    </row>
    <row r="16" spans="1:5" ht="20.100000000000001" customHeight="1" x14ac:dyDescent="0.45">
      <c r="A16" s="11" t="s">
        <v>33</v>
      </c>
      <c r="B16" s="15">
        <f t="shared" si="0"/>
        <v>31</v>
      </c>
      <c r="C16" s="15">
        <v>28</v>
      </c>
      <c r="D16" s="15">
        <f>Central!B15+East!B15+NE!B15+North!B15+West!B15+South!B15</f>
        <v>3</v>
      </c>
      <c r="E16" s="32"/>
    </row>
    <row r="17" spans="1:5" ht="20.100000000000001" customHeight="1" x14ac:dyDescent="0.45">
      <c r="A17" s="11" t="s">
        <v>34</v>
      </c>
      <c r="B17" s="15">
        <f t="shared" si="0"/>
        <v>252</v>
      </c>
      <c r="C17" s="15">
        <v>7</v>
      </c>
      <c r="D17" s="15">
        <f>Central!B16+East!B16+NE!B16+North!B16+West!B16+South!B16</f>
        <v>245</v>
      </c>
      <c r="E17" s="32"/>
    </row>
    <row r="18" spans="1:5" ht="20.100000000000001" customHeight="1" x14ac:dyDescent="0.45">
      <c r="A18" s="11" t="s">
        <v>35</v>
      </c>
      <c r="B18" s="15">
        <f t="shared" si="0"/>
        <v>265</v>
      </c>
      <c r="C18" s="15">
        <v>46</v>
      </c>
      <c r="D18" s="15">
        <f>Central!B17+East!B17+NE!B17+North!B17+West!B17+South!B17</f>
        <v>219</v>
      </c>
      <c r="E18" s="32"/>
    </row>
    <row r="19" spans="1:5" ht="20.100000000000001" customHeight="1" x14ac:dyDescent="0.45">
      <c r="A19" s="11" t="s">
        <v>36</v>
      </c>
      <c r="B19" s="15">
        <f t="shared" si="0"/>
        <v>166</v>
      </c>
      <c r="C19" s="15">
        <v>93</v>
      </c>
      <c r="D19" s="15">
        <f>Central!B18+East!B18+NE!B18+North!B18+West!B18+South!B18</f>
        <v>73</v>
      </c>
      <c r="E19" s="32"/>
    </row>
    <row r="20" spans="1:5" ht="20.100000000000001" customHeight="1" x14ac:dyDescent="0.45">
      <c r="A20" s="11" t="s">
        <v>37</v>
      </c>
      <c r="B20" s="15">
        <f t="shared" si="0"/>
        <v>20</v>
      </c>
      <c r="C20" s="15">
        <v>16</v>
      </c>
      <c r="D20" s="15">
        <f>Central!B19+East!B19+NE!B19+North!B19+West!B19+South!B19</f>
        <v>4</v>
      </c>
      <c r="E20" s="32"/>
    </row>
    <row r="21" spans="1:5" ht="20.100000000000001" customHeight="1" x14ac:dyDescent="0.45">
      <c r="A21" s="11" t="s">
        <v>38</v>
      </c>
      <c r="B21" s="15">
        <f t="shared" si="0"/>
        <v>2001130</v>
      </c>
      <c r="C21" s="15">
        <v>479586</v>
      </c>
      <c r="D21" s="15">
        <f>Central!B20+East!B20+NE!B20+North!B20+West!B20+South!B20</f>
        <v>1521544</v>
      </c>
      <c r="E21" s="32"/>
    </row>
    <row r="22" spans="1:5" ht="20.100000000000001" customHeight="1" x14ac:dyDescent="0.45">
      <c r="A22" s="11" t="s">
        <v>39</v>
      </c>
      <c r="B22" s="15">
        <f t="shared" si="0"/>
        <v>53411</v>
      </c>
      <c r="C22" s="15">
        <v>11610</v>
      </c>
      <c r="D22" s="15">
        <f>Central!B21+East!B21+NE!B21+North!B21+West!B21+South!B21</f>
        <v>41801</v>
      </c>
      <c r="E22" s="32"/>
    </row>
    <row r="23" spans="1:5" ht="20.100000000000001" customHeight="1" x14ac:dyDescent="0.45">
      <c r="A23" s="11" t="s">
        <v>40</v>
      </c>
      <c r="B23" s="15">
        <f t="shared" si="0"/>
        <v>1070</v>
      </c>
      <c r="C23" s="15">
        <v>366</v>
      </c>
      <c r="D23" s="15">
        <f>Central!B22+East!B22+NE!B22+North!B22+West!B22+South!B22</f>
        <v>704</v>
      </c>
      <c r="E23" s="32"/>
    </row>
    <row r="24" spans="1:5" ht="20.100000000000001" customHeight="1" x14ac:dyDescent="0.45">
      <c r="A24" s="11" t="s">
        <v>41</v>
      </c>
      <c r="B24" s="15">
        <f t="shared" si="0"/>
        <v>890</v>
      </c>
      <c r="C24" s="15">
        <v>0</v>
      </c>
      <c r="D24" s="15">
        <f>Central!B23+East!B23+NE!B23+North!B23+West!B23+South!B23</f>
        <v>890</v>
      </c>
      <c r="E24" s="32"/>
    </row>
    <row r="25" spans="1:5" ht="20.100000000000001" customHeight="1" x14ac:dyDescent="0.45">
      <c r="A25" s="11" t="s">
        <v>42</v>
      </c>
      <c r="B25" s="15">
        <f t="shared" si="0"/>
        <v>633</v>
      </c>
      <c r="C25" s="15">
        <v>388</v>
      </c>
      <c r="D25" s="15">
        <f>Central!B24+East!B24+NE!B24+North!B24+West!B24+South!B24</f>
        <v>245</v>
      </c>
      <c r="E25" s="32"/>
    </row>
    <row r="26" spans="1:5" ht="20.100000000000001" customHeight="1" x14ac:dyDescent="0.45">
      <c r="A26" s="11" t="s">
        <v>43</v>
      </c>
      <c r="B26" s="15">
        <f t="shared" si="0"/>
        <v>4412</v>
      </c>
      <c r="C26" s="15">
        <v>2913</v>
      </c>
      <c r="D26" s="15">
        <f>Central!B25+East!B25+NE!B25+North!B25+West!B25+South!B25</f>
        <v>1499</v>
      </c>
      <c r="E26" s="32"/>
    </row>
    <row r="27" spans="1:5" s="36" customFormat="1" ht="20.100000000000001" customHeight="1" x14ac:dyDescent="0.45">
      <c r="A27" s="47" t="s">
        <v>207</v>
      </c>
      <c r="B27" s="48">
        <f t="shared" si="0"/>
        <v>76563</v>
      </c>
      <c r="C27" s="48">
        <f>C29+C33+C36</f>
        <v>12113</v>
      </c>
      <c r="D27" s="48">
        <f>D29+D33+D36</f>
        <v>64450</v>
      </c>
      <c r="E27" s="35"/>
    </row>
    <row r="28" spans="1:5" ht="20.100000000000001" customHeight="1" x14ac:dyDescent="0.45">
      <c r="A28" s="49" t="s">
        <v>208</v>
      </c>
      <c r="B28" s="50"/>
      <c r="C28" s="50"/>
      <c r="D28" s="50"/>
      <c r="E28" s="32"/>
    </row>
    <row r="29" spans="1:5" s="36" customFormat="1" ht="20.100000000000001" customHeight="1" x14ac:dyDescent="0.45">
      <c r="A29" s="22" t="s">
        <v>46</v>
      </c>
      <c r="B29" s="19">
        <f t="shared" ref="B29:B36" si="1">C29+D29</f>
        <v>11006</v>
      </c>
      <c r="C29" s="19">
        <f>SUM(C30:C32)</f>
        <v>2979</v>
      </c>
      <c r="D29" s="19">
        <f>SUM(D30:D32)</f>
        <v>8027</v>
      </c>
      <c r="E29" s="35"/>
    </row>
    <row r="30" spans="1:5" ht="20.100000000000001" customHeight="1" x14ac:dyDescent="0.45">
      <c r="A30" s="11" t="s">
        <v>47</v>
      </c>
      <c r="B30" s="15">
        <f t="shared" si="1"/>
        <v>2289</v>
      </c>
      <c r="C30" s="15">
        <v>667</v>
      </c>
      <c r="D30" s="15">
        <f>Central!B29+East!B29+NE!B29+North!B29+West!B29+South!B29</f>
        <v>1622</v>
      </c>
      <c r="E30" s="32"/>
    </row>
    <row r="31" spans="1:5" ht="20.100000000000001" customHeight="1" x14ac:dyDescent="0.45">
      <c r="A31" s="11" t="s">
        <v>48</v>
      </c>
      <c r="B31" s="15">
        <f t="shared" si="1"/>
        <v>7941</v>
      </c>
      <c r="C31" s="15">
        <v>2124</v>
      </c>
      <c r="D31" s="15">
        <f>Central!B30+East!B30+NE!B30+North!B30+West!B30+South!B30</f>
        <v>5817</v>
      </c>
      <c r="E31" s="32"/>
    </row>
    <row r="32" spans="1:5" ht="20.100000000000001" customHeight="1" x14ac:dyDescent="0.45">
      <c r="A32" s="11" t="s">
        <v>49</v>
      </c>
      <c r="B32" s="15">
        <f t="shared" si="1"/>
        <v>776</v>
      </c>
      <c r="C32" s="15">
        <v>188</v>
      </c>
      <c r="D32" s="15">
        <f>Central!B31+East!B31+NE!B31+North!B31+West!B31+South!B31</f>
        <v>588</v>
      </c>
      <c r="E32" s="32"/>
    </row>
    <row r="33" spans="1:5" s="36" customFormat="1" ht="20.100000000000001" customHeight="1" x14ac:dyDescent="0.45">
      <c r="A33" s="22" t="s">
        <v>50</v>
      </c>
      <c r="B33" s="19">
        <f t="shared" si="1"/>
        <v>65556</v>
      </c>
      <c r="C33" s="19">
        <f>SUM(C34:C35)</f>
        <v>9134</v>
      </c>
      <c r="D33" s="19">
        <f>SUM(D34:D35)</f>
        <v>56422</v>
      </c>
      <c r="E33" s="35"/>
    </row>
    <row r="34" spans="1:5" ht="20.100000000000001" customHeight="1" x14ac:dyDescent="0.45">
      <c r="A34" s="11" t="s">
        <v>51</v>
      </c>
      <c r="B34" s="15">
        <f t="shared" si="1"/>
        <v>25452</v>
      </c>
      <c r="C34" s="15">
        <v>6100</v>
      </c>
      <c r="D34" s="15">
        <f>Central!B33+East!B33+NE!B33+North!B33+West!B33+South!B33</f>
        <v>19352</v>
      </c>
      <c r="E34" s="32"/>
    </row>
    <row r="35" spans="1:5" ht="20.100000000000001" customHeight="1" x14ac:dyDescent="0.45">
      <c r="A35" s="11" t="s">
        <v>52</v>
      </c>
      <c r="B35" s="15">
        <f t="shared" si="1"/>
        <v>40104</v>
      </c>
      <c r="C35" s="15">
        <v>3034</v>
      </c>
      <c r="D35" s="15">
        <f>Central!B34+East!B34+NE!B34+North!B34+West!B34+South!B34</f>
        <v>37070</v>
      </c>
      <c r="E35" s="32"/>
    </row>
    <row r="36" spans="1:5" s="36" customFormat="1" ht="20.100000000000001" customHeight="1" x14ac:dyDescent="0.45">
      <c r="A36" s="43" t="s">
        <v>247</v>
      </c>
      <c r="B36" s="44">
        <f t="shared" si="1"/>
        <v>1</v>
      </c>
      <c r="C36" s="44">
        <v>0</v>
      </c>
      <c r="D36" s="44">
        <f>Central!B35+East!B35+NE!B35+North!B35+West!B35+South!B35</f>
        <v>1</v>
      </c>
      <c r="E36" s="35"/>
    </row>
    <row r="37" spans="1:5" ht="17.25" customHeight="1" x14ac:dyDescent="0.45">
      <c r="A37" s="40"/>
      <c r="B37" s="40"/>
      <c r="C37" s="32"/>
      <c r="D37" s="32"/>
      <c r="E37" s="32"/>
    </row>
    <row r="38" spans="1:5" ht="18" customHeight="1" x14ac:dyDescent="0.45">
      <c r="A38" s="41" t="s">
        <v>209</v>
      </c>
      <c r="B38" s="32"/>
      <c r="C38" s="32"/>
      <c r="D38" s="32"/>
      <c r="E38" s="32"/>
    </row>
    <row r="39" spans="1:5" ht="18" customHeight="1" x14ac:dyDescent="0.45">
      <c r="A39" s="42" t="s">
        <v>212</v>
      </c>
    </row>
    <row r="40" spans="1:5" ht="18" customHeight="1" x14ac:dyDescent="0.45">
      <c r="A40" s="24"/>
    </row>
  </sheetData>
  <mergeCells count="2">
    <mergeCell ref="A1:D1"/>
    <mergeCell ref="A2:D2"/>
  </mergeCells>
  <phoneticPr fontId="12" type="noConversion"/>
  <pageMargins left="0.19685039370078741" right="0.19685039370078741" top="0.70866141732283472" bottom="0.27559055118110237" header="0.70866141732283472" footer="0.31496062992125984"/>
  <pageSetup paperSize="9" scale="8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view="pageBreakPreview" topLeftCell="A25" zoomScaleNormal="100" zoomScaleSheetLayoutView="100" workbookViewId="0">
      <selection activeCell="B38" sqref="B38"/>
    </sheetView>
  </sheetViews>
  <sheetFormatPr defaultRowHeight="21" x14ac:dyDescent="0.45"/>
  <cols>
    <col min="1" max="1" width="70" style="2" customWidth="1"/>
    <col min="2" max="13" width="20.83203125" style="2" customWidth="1"/>
    <col min="14" max="16384" width="9.33203125" style="2"/>
  </cols>
  <sheetData>
    <row r="1" spans="1:11" ht="23.25" x14ac:dyDescent="0.5">
      <c r="A1" s="1" t="s">
        <v>252</v>
      </c>
      <c r="C1" s="1"/>
      <c r="D1" s="1"/>
      <c r="E1" s="1"/>
      <c r="F1" s="1"/>
      <c r="G1" s="1"/>
      <c r="H1" s="1"/>
      <c r="I1" s="1"/>
      <c r="J1" s="1"/>
      <c r="K1" s="1"/>
    </row>
    <row r="2" spans="1:11" x14ac:dyDescent="0.45">
      <c r="G2" s="3"/>
      <c r="H2" s="3"/>
      <c r="I2" s="3"/>
      <c r="J2" s="3"/>
      <c r="K2" s="3" t="s">
        <v>0</v>
      </c>
    </row>
    <row r="3" spans="1:11" s="4" customFormat="1" ht="20.100000000000001" customHeight="1" x14ac:dyDescent="0.45">
      <c r="A3" s="55" t="s">
        <v>1</v>
      </c>
      <c r="B3" s="56" t="s">
        <v>2</v>
      </c>
      <c r="C3" s="56" t="s">
        <v>3</v>
      </c>
      <c r="D3" s="56" t="s">
        <v>4</v>
      </c>
      <c r="E3" s="56" t="s">
        <v>5</v>
      </c>
      <c r="F3" s="56" t="s">
        <v>6</v>
      </c>
      <c r="G3" s="56" t="s">
        <v>7</v>
      </c>
      <c r="H3" s="56" t="s">
        <v>8</v>
      </c>
      <c r="I3" s="56" t="s">
        <v>9</v>
      </c>
      <c r="J3" s="56" t="s">
        <v>10</v>
      </c>
      <c r="K3" s="56" t="s">
        <v>11</v>
      </c>
    </row>
    <row r="4" spans="1:11" s="4" customFormat="1" ht="20.100000000000001" customHeight="1" x14ac:dyDescent="0.45">
      <c r="A4" s="57" t="s">
        <v>12</v>
      </c>
      <c r="B4" s="58" t="s">
        <v>13</v>
      </c>
      <c r="C4" s="58" t="s">
        <v>14</v>
      </c>
      <c r="D4" s="58" t="s">
        <v>15</v>
      </c>
      <c r="E4" s="58" t="s">
        <v>16</v>
      </c>
      <c r="F4" s="58" t="s">
        <v>17</v>
      </c>
      <c r="G4" s="58" t="s">
        <v>18</v>
      </c>
      <c r="H4" s="58" t="s">
        <v>19</v>
      </c>
      <c r="I4" s="58" t="s">
        <v>20</v>
      </c>
      <c r="J4" s="58" t="s">
        <v>21</v>
      </c>
      <c r="K4" s="58" t="s">
        <v>22</v>
      </c>
    </row>
    <row r="5" spans="1:11" s="7" customFormat="1" ht="24.95" customHeight="1" x14ac:dyDescent="0.45">
      <c r="A5" s="5" t="s">
        <v>23</v>
      </c>
      <c r="B5" s="6">
        <f>B7+B26</f>
        <v>147055</v>
      </c>
      <c r="C5" s="6">
        <f>C7+C26</f>
        <v>8568</v>
      </c>
      <c r="D5" s="6">
        <f>D7+D26</f>
        <v>7756</v>
      </c>
      <c r="E5" s="6">
        <f>E7+E26</f>
        <v>31125</v>
      </c>
      <c r="F5" s="6">
        <f t="shared" ref="F5:K5" si="0">F7+F26</f>
        <v>7443</v>
      </c>
      <c r="G5" s="6">
        <f t="shared" si="0"/>
        <v>32513</v>
      </c>
      <c r="H5" s="6">
        <f t="shared" si="0"/>
        <v>38281</v>
      </c>
      <c r="I5" s="6">
        <f t="shared" si="0"/>
        <v>6570</v>
      </c>
      <c r="J5" s="6">
        <f t="shared" si="0"/>
        <v>6498</v>
      </c>
      <c r="K5" s="6">
        <f t="shared" si="0"/>
        <v>8301</v>
      </c>
    </row>
    <row r="6" spans="1:11" s="7" customFormat="1" ht="20.100000000000001" customHeight="1" x14ac:dyDescent="0.45">
      <c r="A6" s="8" t="s">
        <v>24</v>
      </c>
      <c r="B6" s="9"/>
      <c r="C6" s="9"/>
      <c r="D6" s="10"/>
      <c r="E6" s="10"/>
      <c r="F6" s="10"/>
      <c r="G6" s="11"/>
      <c r="H6" s="11"/>
      <c r="I6" s="11"/>
      <c r="J6" s="9"/>
      <c r="K6" s="12"/>
    </row>
    <row r="7" spans="1:11" s="13" customFormat="1" ht="20.100000000000001" customHeight="1" x14ac:dyDescent="0.45">
      <c r="A7" s="59" t="s">
        <v>25</v>
      </c>
      <c r="B7" s="48">
        <f>SUM(B9:B25)</f>
        <v>134664</v>
      </c>
      <c r="C7" s="48">
        <f>SUM(C9:C25)</f>
        <v>8162</v>
      </c>
      <c r="D7" s="48">
        <f t="shared" ref="D7:K7" si="1">SUM(D9:D25)</f>
        <v>7494</v>
      </c>
      <c r="E7" s="48">
        <f t="shared" si="1"/>
        <v>30441</v>
      </c>
      <c r="F7" s="48">
        <f t="shared" si="1"/>
        <v>7138</v>
      </c>
      <c r="G7" s="48">
        <f t="shared" si="1"/>
        <v>29811</v>
      </c>
      <c r="H7" s="48">
        <f t="shared" si="1"/>
        <v>35921</v>
      </c>
      <c r="I7" s="48">
        <f t="shared" si="1"/>
        <v>5131</v>
      </c>
      <c r="J7" s="48">
        <f t="shared" si="1"/>
        <v>5153</v>
      </c>
      <c r="K7" s="48">
        <f t="shared" si="1"/>
        <v>5413</v>
      </c>
    </row>
    <row r="8" spans="1:11" s="13" customFormat="1" ht="20.100000000000001" customHeight="1" x14ac:dyDescent="0.45">
      <c r="A8" s="60" t="s">
        <v>26</v>
      </c>
      <c r="B8" s="50"/>
      <c r="C8" s="50"/>
      <c r="D8" s="61"/>
      <c r="E8" s="61"/>
      <c r="F8" s="61"/>
      <c r="G8" s="61"/>
      <c r="H8" s="61"/>
      <c r="I8" s="61"/>
      <c r="J8" s="50"/>
      <c r="K8" s="62"/>
    </row>
    <row r="9" spans="1:11" ht="18.95" customHeight="1" x14ac:dyDescent="0.45">
      <c r="A9" s="14" t="s">
        <v>27</v>
      </c>
      <c r="B9" s="15">
        <f>SUM(C9:K9)</f>
        <v>24657</v>
      </c>
      <c r="C9" s="15">
        <f>'[4]2560'!$B$6</f>
        <v>1541</v>
      </c>
      <c r="D9" s="15">
        <f>'[5]2560'!$B$6</f>
        <v>1435</v>
      </c>
      <c r="E9" s="15">
        <f>'[6]2560'!$B$6</f>
        <v>4716</v>
      </c>
      <c r="F9" s="15">
        <f>'[7]2560'!$B$6</f>
        <v>1496</v>
      </c>
      <c r="G9" s="15">
        <f>'[8]2560'!$B$6</f>
        <v>4440</v>
      </c>
      <c r="H9" s="15">
        <f>'[9]2560'!$B$6</f>
        <v>7753</v>
      </c>
      <c r="I9" s="15">
        <f>'[10]2560'!$B$6</f>
        <v>997</v>
      </c>
      <c r="J9" s="15">
        <f>'[11]2560'!$B$6</f>
        <v>1836</v>
      </c>
      <c r="K9" s="15">
        <f>'[12]2560'!$B$6</f>
        <v>443</v>
      </c>
    </row>
    <row r="10" spans="1:11" ht="18.95" customHeight="1" x14ac:dyDescent="0.45">
      <c r="A10" s="14" t="s">
        <v>28</v>
      </c>
      <c r="B10" s="15">
        <f t="shared" ref="B10:B25" si="2">SUM(C10:K10)</f>
        <v>1014</v>
      </c>
      <c r="C10" s="15">
        <f>'[4]2560'!$B$7</f>
        <v>10</v>
      </c>
      <c r="D10" s="15">
        <f>'[5]2560'!$B$7</f>
        <v>29</v>
      </c>
      <c r="E10" s="15">
        <f>'[6]2560'!$B$7</f>
        <v>62</v>
      </c>
      <c r="F10" s="15">
        <f>'[7]2560'!$B$7</f>
        <v>22</v>
      </c>
      <c r="G10" s="15">
        <f>'[8]2560'!$B$7</f>
        <v>120</v>
      </c>
      <c r="H10" s="15">
        <f>'[9]2560'!$B$7</f>
        <v>78</v>
      </c>
      <c r="I10" s="15">
        <f>'[10]2560'!$B$7</f>
        <v>112</v>
      </c>
      <c r="J10" s="15">
        <f>'[11]2560'!$B$7</f>
        <v>185</v>
      </c>
      <c r="K10" s="15">
        <f>'[12]2560'!$B$7</f>
        <v>396</v>
      </c>
    </row>
    <row r="11" spans="1:11" ht="18.95" customHeight="1" x14ac:dyDescent="0.45">
      <c r="A11" s="14" t="s">
        <v>29</v>
      </c>
      <c r="B11" s="15">
        <f t="shared" si="2"/>
        <v>12736</v>
      </c>
      <c r="C11" s="15">
        <f>'[4]2560'!$B$8</f>
        <v>1074</v>
      </c>
      <c r="D11" s="15">
        <f>'[5]2560'!$B$8</f>
        <v>755</v>
      </c>
      <c r="E11" s="15">
        <f>'[6]2560'!$B$8</f>
        <v>2569</v>
      </c>
      <c r="F11" s="15">
        <f>'[7]2560'!$B$8</f>
        <v>753</v>
      </c>
      <c r="G11" s="15">
        <f>'[8]2560'!$B$8</f>
        <v>2076</v>
      </c>
      <c r="H11" s="15">
        <f>'[9]2560'!$B$8</f>
        <v>4013</v>
      </c>
      <c r="I11" s="15">
        <f>'[10]2560'!$B$8</f>
        <v>451</v>
      </c>
      <c r="J11" s="15">
        <f>'[11]2560'!$B$8</f>
        <v>672</v>
      </c>
      <c r="K11" s="15">
        <f>'[12]2560'!$B$8</f>
        <v>373</v>
      </c>
    </row>
    <row r="12" spans="1:11" ht="18.95" customHeight="1" x14ac:dyDescent="0.45">
      <c r="A12" s="14" t="s">
        <v>30</v>
      </c>
      <c r="B12" s="15">
        <f t="shared" si="2"/>
        <v>4</v>
      </c>
      <c r="C12" s="15">
        <f>'[4]2560'!$B$9</f>
        <v>0</v>
      </c>
      <c r="D12" s="15">
        <f>'[5]2560'!$B$9</f>
        <v>0</v>
      </c>
      <c r="E12" s="15">
        <f>'[6]2560'!$B$9</f>
        <v>0</v>
      </c>
      <c r="F12" s="15">
        <f>'[7]2560'!$B$9</f>
        <v>0</v>
      </c>
      <c r="G12" s="15">
        <f>'[8]2560'!$B$9</f>
        <v>0</v>
      </c>
      <c r="H12" s="15">
        <f>'[9]2560'!$B$9</f>
        <v>0</v>
      </c>
      <c r="I12" s="15">
        <f>'[10]2560'!$B$9</f>
        <v>1</v>
      </c>
      <c r="J12" s="15">
        <f>'[11]2560'!$B$9</f>
        <v>2</v>
      </c>
      <c r="K12" s="15">
        <f>'[12]2560'!$B$9</f>
        <v>1</v>
      </c>
    </row>
    <row r="13" spans="1:11" ht="18.95" customHeight="1" x14ac:dyDescent="0.45">
      <c r="A13" s="14" t="s">
        <v>31</v>
      </c>
      <c r="B13" s="15">
        <f t="shared" si="2"/>
        <v>0</v>
      </c>
      <c r="C13" s="15">
        <f>'[4]2560'!$B$10</f>
        <v>0</v>
      </c>
      <c r="D13" s="15">
        <f>'[5]2560'!$B$10</f>
        <v>0</v>
      </c>
      <c r="E13" s="15">
        <f>'[6]2560'!$B$10</f>
        <v>0</v>
      </c>
      <c r="F13" s="15">
        <f>'[7]2560'!$B$10</f>
        <v>0</v>
      </c>
      <c r="G13" s="15">
        <f>'[8]2560'!$B$10</f>
        <v>0</v>
      </c>
      <c r="H13" s="15">
        <f>'[9]2560'!$B$10</f>
        <v>0</v>
      </c>
      <c r="I13" s="15">
        <f>'[10]2560'!$B$10</f>
        <v>0</v>
      </c>
      <c r="J13" s="15">
        <f>'[11]2560'!$B$10</f>
        <v>0</v>
      </c>
      <c r="K13" s="15">
        <f>'[12]2560'!$B$10</f>
        <v>0</v>
      </c>
    </row>
    <row r="14" spans="1:11" ht="18.95" customHeight="1" x14ac:dyDescent="0.45">
      <c r="A14" s="14" t="s">
        <v>32</v>
      </c>
      <c r="B14" s="15">
        <f t="shared" si="2"/>
        <v>0</v>
      </c>
      <c r="C14" s="15">
        <f>'[4]2560'!$B$11</f>
        <v>0</v>
      </c>
      <c r="D14" s="15">
        <f>'[5]2560'!$B$11</f>
        <v>0</v>
      </c>
      <c r="E14" s="15">
        <f>'[6]2560'!$B$11</f>
        <v>0</v>
      </c>
      <c r="F14" s="15">
        <f>'[7]2560'!$B$11</f>
        <v>0</v>
      </c>
      <c r="G14" s="15">
        <f>'[8]2560'!$B$11</f>
        <v>0</v>
      </c>
      <c r="H14" s="15">
        <f>'[9]2560'!$B$11</f>
        <v>0</v>
      </c>
      <c r="I14" s="15">
        <f>'[10]2560'!$B$11</f>
        <v>0</v>
      </c>
      <c r="J14" s="15">
        <f>'[11]2560'!$B$11</f>
        <v>0</v>
      </c>
      <c r="K14" s="15">
        <f>'[12]2560'!$B$11</f>
        <v>0</v>
      </c>
    </row>
    <row r="15" spans="1:11" ht="18.95" customHeight="1" x14ac:dyDescent="0.45">
      <c r="A15" s="14" t="s">
        <v>33</v>
      </c>
      <c r="B15" s="15">
        <f t="shared" si="2"/>
        <v>0</v>
      </c>
      <c r="C15" s="15">
        <f>'[4]2560'!$B$12</f>
        <v>0</v>
      </c>
      <c r="D15" s="15">
        <f>'[5]2560'!$B$12</f>
        <v>0</v>
      </c>
      <c r="E15" s="15">
        <f>'[6]2560'!$B$12</f>
        <v>0</v>
      </c>
      <c r="F15" s="15">
        <f>'[7]2560'!$B$12</f>
        <v>0</v>
      </c>
      <c r="G15" s="15">
        <f>'[8]2560'!$B$12</f>
        <v>0</v>
      </c>
      <c r="H15" s="15">
        <f>'[9]2560'!$B$12</f>
        <v>0</v>
      </c>
      <c r="I15" s="15">
        <f>'[10]2560'!$B$12</f>
        <v>0</v>
      </c>
      <c r="J15" s="15">
        <f>'[11]2560'!$B$12</f>
        <v>0</v>
      </c>
      <c r="K15" s="15">
        <f>'[12]2560'!$B$12</f>
        <v>0</v>
      </c>
    </row>
    <row r="16" spans="1:11" ht="18.95" customHeight="1" x14ac:dyDescent="0.45">
      <c r="A16" s="14" t="s">
        <v>34</v>
      </c>
      <c r="B16" s="15">
        <f t="shared" si="2"/>
        <v>33</v>
      </c>
      <c r="C16" s="15">
        <f>'[4]2560'!$B$13</f>
        <v>0</v>
      </c>
      <c r="D16" s="15">
        <f>'[5]2560'!$B$13</f>
        <v>0</v>
      </c>
      <c r="E16" s="15">
        <f>'[6]2560'!$B$13</f>
        <v>0</v>
      </c>
      <c r="F16" s="15">
        <f>'[7]2560'!$B$13</f>
        <v>0</v>
      </c>
      <c r="G16" s="15">
        <f>'[8]2560'!$B$13</f>
        <v>0</v>
      </c>
      <c r="H16" s="15">
        <f>'[9]2560'!$B$13</f>
        <v>16</v>
      </c>
      <c r="I16" s="15">
        <f>'[10]2560'!$B$13</f>
        <v>0</v>
      </c>
      <c r="J16" s="15">
        <f>'[11]2560'!$B$13</f>
        <v>13</v>
      </c>
      <c r="K16" s="15">
        <f>'[12]2560'!$B$13</f>
        <v>4</v>
      </c>
    </row>
    <row r="17" spans="1:11" ht="18.95" customHeight="1" x14ac:dyDescent="0.45">
      <c r="A17" s="14" t="s">
        <v>35</v>
      </c>
      <c r="B17" s="15">
        <f t="shared" si="2"/>
        <v>6</v>
      </c>
      <c r="C17" s="15">
        <f>'[4]2560'!$B$14</f>
        <v>0</v>
      </c>
      <c r="D17" s="15">
        <f>'[5]2560'!$B$14</f>
        <v>0</v>
      </c>
      <c r="E17" s="15">
        <f>'[6]2560'!$B$14</f>
        <v>0</v>
      </c>
      <c r="F17" s="15">
        <f>'[7]2560'!$B$14</f>
        <v>0</v>
      </c>
      <c r="G17" s="15">
        <f>'[8]2560'!$B$14</f>
        <v>0</v>
      </c>
      <c r="H17" s="15">
        <f>'[9]2560'!$B$14</f>
        <v>0</v>
      </c>
      <c r="I17" s="15">
        <f>'[10]2560'!$B$14</f>
        <v>0</v>
      </c>
      <c r="J17" s="15">
        <f>'[11]2560'!$B$14</f>
        <v>6</v>
      </c>
      <c r="K17" s="15">
        <f>'[12]2560'!$B$14</f>
        <v>0</v>
      </c>
    </row>
    <row r="18" spans="1:11" ht="18.95" customHeight="1" x14ac:dyDescent="0.45">
      <c r="A18" s="14" t="s">
        <v>36</v>
      </c>
      <c r="B18" s="15">
        <f t="shared" si="2"/>
        <v>0</v>
      </c>
      <c r="C18" s="15">
        <f>'[4]2560'!$B$15</f>
        <v>0</v>
      </c>
      <c r="D18" s="15">
        <f>'[5]2560'!$B$15</f>
        <v>0</v>
      </c>
      <c r="E18" s="15">
        <f>'[6]2560'!$B$15</f>
        <v>0</v>
      </c>
      <c r="F18" s="15">
        <f>'[7]2560'!$B$15</f>
        <v>0</v>
      </c>
      <c r="G18" s="15">
        <f>'[8]2560'!$B$15</f>
        <v>0</v>
      </c>
      <c r="H18" s="15">
        <f>'[9]2560'!$B$15</f>
        <v>0</v>
      </c>
      <c r="I18" s="15">
        <f>'[10]2560'!$B$15</f>
        <v>0</v>
      </c>
      <c r="J18" s="15">
        <f>'[11]2560'!$B$15</f>
        <v>0</v>
      </c>
      <c r="K18" s="15">
        <f>'[12]2560'!$B$15</f>
        <v>0</v>
      </c>
    </row>
    <row r="19" spans="1:11" ht="18.95" customHeight="1" x14ac:dyDescent="0.45">
      <c r="A19" s="16" t="s">
        <v>37</v>
      </c>
      <c r="B19" s="15">
        <f>SUM(C19:K19)</f>
        <v>0</v>
      </c>
      <c r="C19" s="15">
        <f>'[4]2560'!$B$16</f>
        <v>0</v>
      </c>
      <c r="D19" s="15">
        <f>'[5]2560'!$B$16</f>
        <v>0</v>
      </c>
      <c r="E19" s="15">
        <f>'[6]2560'!$B$16</f>
        <v>0</v>
      </c>
      <c r="F19" s="15">
        <f>'[7]2560'!$B$16</f>
        <v>0</v>
      </c>
      <c r="G19" s="15">
        <f>'[8]2560'!$B$16</f>
        <v>0</v>
      </c>
      <c r="H19" s="15">
        <f>'[9]2560'!$B$16</f>
        <v>0</v>
      </c>
      <c r="I19" s="15">
        <f>'[10]2560'!$B$16</f>
        <v>0</v>
      </c>
      <c r="J19" s="15">
        <f>'[11]2560'!$B$16</f>
        <v>0</v>
      </c>
      <c r="K19" s="15">
        <f>'[12]2560'!$B$16</f>
        <v>0</v>
      </c>
    </row>
    <row r="20" spans="1:11" ht="18.95" customHeight="1" x14ac:dyDescent="0.45">
      <c r="A20" s="16" t="s">
        <v>38</v>
      </c>
      <c r="B20" s="15">
        <f t="shared" si="2"/>
        <v>92212</v>
      </c>
      <c r="C20" s="15">
        <f>'[4]2560'!$B$17</f>
        <v>5229</v>
      </c>
      <c r="D20" s="15">
        <f>'[5]2560'!$B$17</f>
        <v>5136</v>
      </c>
      <c r="E20" s="15">
        <f>'[6]2560'!$B$17</f>
        <v>21936</v>
      </c>
      <c r="F20" s="15">
        <f>'[7]2560'!$B$17</f>
        <v>4736</v>
      </c>
      <c r="G20" s="15">
        <f>'[8]2560'!$B$17</f>
        <v>22637</v>
      </c>
      <c r="H20" s="15">
        <f>'[9]2560'!$B$17</f>
        <v>23791</v>
      </c>
      <c r="I20" s="15">
        <f>'[10]2560'!$B$17</f>
        <v>3374</v>
      </c>
      <c r="J20" s="15">
        <f>'[11]2560'!$B$17</f>
        <v>2255</v>
      </c>
      <c r="K20" s="15">
        <f>'[12]2560'!$B$17</f>
        <v>3118</v>
      </c>
    </row>
    <row r="21" spans="1:11" ht="18.95" customHeight="1" x14ac:dyDescent="0.45">
      <c r="A21" s="16" t="s">
        <v>39</v>
      </c>
      <c r="B21" s="15">
        <f t="shared" si="2"/>
        <v>3173</v>
      </c>
      <c r="C21" s="15">
        <f>'[4]2560'!$B$18</f>
        <v>304</v>
      </c>
      <c r="D21" s="15">
        <f>'[5]2560'!$B$18</f>
        <v>134</v>
      </c>
      <c r="E21" s="15">
        <f>'[6]2560'!$B$18</f>
        <v>1090</v>
      </c>
      <c r="F21" s="15">
        <f>'[7]2560'!$B$18</f>
        <v>117</v>
      </c>
      <c r="G21" s="15">
        <f>'[8]2560'!$B$18</f>
        <v>476</v>
      </c>
      <c r="H21" s="15">
        <f>'[9]2560'!$B$18</f>
        <v>156</v>
      </c>
      <c r="I21" s="15">
        <f>'[10]2560'!$B$18</f>
        <v>55</v>
      </c>
      <c r="J21" s="15">
        <f>'[11]2560'!$B$18</f>
        <v>75</v>
      </c>
      <c r="K21" s="15">
        <f>'[12]2560'!$B$18</f>
        <v>766</v>
      </c>
    </row>
    <row r="22" spans="1:11" ht="18.95" customHeight="1" x14ac:dyDescent="0.45">
      <c r="A22" s="16" t="s">
        <v>40</v>
      </c>
      <c r="B22" s="15">
        <f t="shared" si="2"/>
        <v>63</v>
      </c>
      <c r="C22" s="15">
        <f>'[4]2560'!$B$19</f>
        <v>3</v>
      </c>
      <c r="D22" s="15">
        <f>'[5]2560'!$B$19</f>
        <v>0</v>
      </c>
      <c r="E22" s="15">
        <f>'[6]2560'!$B$19</f>
        <v>14</v>
      </c>
      <c r="F22" s="15">
        <f>'[7]2560'!$B$19</f>
        <v>5</v>
      </c>
      <c r="G22" s="15">
        <f>'[8]2560'!$B$19</f>
        <v>17</v>
      </c>
      <c r="H22" s="15">
        <f>'[9]2560'!$B$19</f>
        <v>5</v>
      </c>
      <c r="I22" s="15">
        <f>'[10]2560'!$B$19</f>
        <v>9</v>
      </c>
      <c r="J22" s="15">
        <f>'[11]2560'!$B$19</f>
        <v>2</v>
      </c>
      <c r="K22" s="15">
        <f>'[12]2560'!$B$19</f>
        <v>8</v>
      </c>
    </row>
    <row r="23" spans="1:11" ht="18.95" customHeight="1" x14ac:dyDescent="0.45">
      <c r="A23" s="16" t="s">
        <v>41</v>
      </c>
      <c r="B23" s="15">
        <f t="shared" si="2"/>
        <v>0</v>
      </c>
      <c r="C23" s="15">
        <f>'[4]2560'!$B$20</f>
        <v>0</v>
      </c>
      <c r="D23" s="15">
        <f>'[5]2560'!$B$20</f>
        <v>0</v>
      </c>
      <c r="E23" s="15">
        <f>'[6]2560'!$B$20</f>
        <v>0</v>
      </c>
      <c r="F23" s="15">
        <f>'[7]2560'!$B$20</f>
        <v>0</v>
      </c>
      <c r="G23" s="15">
        <f>'[8]2560'!$B$20</f>
        <v>0</v>
      </c>
      <c r="H23" s="15">
        <f>'[9]2560'!$B$20</f>
        <v>0</v>
      </c>
      <c r="I23" s="15">
        <f>'[10]2560'!$B$20</f>
        <v>0</v>
      </c>
      <c r="J23" s="15">
        <f>'[11]2560'!$B$20</f>
        <v>0</v>
      </c>
      <c r="K23" s="15">
        <f>'[12]2560'!$B$20</f>
        <v>0</v>
      </c>
    </row>
    <row r="24" spans="1:11" ht="18.95" customHeight="1" x14ac:dyDescent="0.45">
      <c r="A24" s="16" t="s">
        <v>42</v>
      </c>
      <c r="B24" s="15">
        <f t="shared" si="2"/>
        <v>20</v>
      </c>
      <c r="C24" s="15">
        <f>'[4]2560'!$B$21</f>
        <v>0</v>
      </c>
      <c r="D24" s="15">
        <f>'[5]2560'!$B$21</f>
        <v>0</v>
      </c>
      <c r="E24" s="15">
        <f>'[6]2560'!$B$21</f>
        <v>2</v>
      </c>
      <c r="F24" s="15">
        <f>'[7]2560'!$B$21</f>
        <v>0</v>
      </c>
      <c r="G24" s="15">
        <f>'[8]2560'!$B$21</f>
        <v>18</v>
      </c>
      <c r="H24" s="15">
        <f>'[9]2560'!$B$21</f>
        <v>0</v>
      </c>
      <c r="I24" s="15">
        <f>'[10]2560'!$B$21</f>
        <v>0</v>
      </c>
      <c r="J24" s="15">
        <f>'[11]2560'!$B$21</f>
        <v>0</v>
      </c>
      <c r="K24" s="15">
        <f>'[12]2560'!$B$21</f>
        <v>0</v>
      </c>
    </row>
    <row r="25" spans="1:11" ht="18.95" customHeight="1" x14ac:dyDescent="0.45">
      <c r="A25" s="16" t="s">
        <v>43</v>
      </c>
      <c r="B25" s="15">
        <f t="shared" si="2"/>
        <v>746</v>
      </c>
      <c r="C25" s="15">
        <f>'[4]2560'!$B$22</f>
        <v>1</v>
      </c>
      <c r="D25" s="15">
        <f>'[5]2560'!$B$22</f>
        <v>5</v>
      </c>
      <c r="E25" s="15">
        <f>'[6]2560'!$B$22</f>
        <v>52</v>
      </c>
      <c r="F25" s="15">
        <f>'[7]2560'!$B$22</f>
        <v>9</v>
      </c>
      <c r="G25" s="15">
        <f>'[8]2560'!$B$22</f>
        <v>27</v>
      </c>
      <c r="H25" s="15">
        <f>'[9]2560'!$B$22</f>
        <v>109</v>
      </c>
      <c r="I25" s="15">
        <f>'[10]2560'!$B$22</f>
        <v>132</v>
      </c>
      <c r="J25" s="15">
        <f>'[11]2560'!$B$22</f>
        <v>107</v>
      </c>
      <c r="K25" s="15">
        <f>'[12]2560'!$B$22</f>
        <v>304</v>
      </c>
    </row>
    <row r="26" spans="1:11" s="17" customFormat="1" ht="20.100000000000001" customHeight="1" x14ac:dyDescent="0.45">
      <c r="A26" s="59" t="s">
        <v>44</v>
      </c>
      <c r="B26" s="48">
        <f>B28+B32+B35</f>
        <v>12391</v>
      </c>
      <c r="C26" s="48">
        <f>C28+C32+C35</f>
        <v>406</v>
      </c>
      <c r="D26" s="48">
        <f>D28+D32+D35</f>
        <v>262</v>
      </c>
      <c r="E26" s="48">
        <f t="shared" ref="E26:K26" si="3">E28+E32+E35</f>
        <v>684</v>
      </c>
      <c r="F26" s="48">
        <f t="shared" si="3"/>
        <v>305</v>
      </c>
      <c r="G26" s="48">
        <f t="shared" si="3"/>
        <v>2702</v>
      </c>
      <c r="H26" s="48">
        <f t="shared" si="3"/>
        <v>2360</v>
      </c>
      <c r="I26" s="48">
        <f t="shared" si="3"/>
        <v>1439</v>
      </c>
      <c r="J26" s="48">
        <f t="shared" si="3"/>
        <v>1345</v>
      </c>
      <c r="K26" s="48">
        <f t="shared" si="3"/>
        <v>2888</v>
      </c>
    </row>
    <row r="27" spans="1:11" s="17" customFormat="1" ht="20.100000000000001" customHeight="1" x14ac:dyDescent="0.45">
      <c r="A27" s="60" t="s">
        <v>45</v>
      </c>
      <c r="B27" s="50"/>
      <c r="C27" s="50"/>
      <c r="D27" s="61"/>
      <c r="E27" s="61"/>
      <c r="F27" s="61"/>
      <c r="G27" s="61"/>
      <c r="H27" s="61"/>
      <c r="I27" s="61"/>
      <c r="J27" s="50"/>
      <c r="K27" s="62"/>
    </row>
    <row r="28" spans="1:11" s="17" customFormat="1" ht="20.100000000000001" customHeight="1" x14ac:dyDescent="0.45">
      <c r="A28" s="18" t="s">
        <v>46</v>
      </c>
      <c r="B28" s="19">
        <f>SUM(C28:K28)</f>
        <v>1224</v>
      </c>
      <c r="C28" s="19">
        <f>SUM(C29:C31)</f>
        <v>24</v>
      </c>
      <c r="D28" s="19">
        <f t="shared" ref="D28:K28" si="4">SUM(D29:D31)</f>
        <v>31</v>
      </c>
      <c r="E28" s="19">
        <f t="shared" si="4"/>
        <v>99</v>
      </c>
      <c r="F28" s="19">
        <f t="shared" si="4"/>
        <v>48</v>
      </c>
      <c r="G28" s="19">
        <f t="shared" si="4"/>
        <v>69</v>
      </c>
      <c r="H28" s="19">
        <f t="shared" si="4"/>
        <v>219</v>
      </c>
      <c r="I28" s="19">
        <f t="shared" si="4"/>
        <v>192</v>
      </c>
      <c r="J28" s="19">
        <f t="shared" si="4"/>
        <v>145</v>
      </c>
      <c r="K28" s="19">
        <f t="shared" si="4"/>
        <v>397</v>
      </c>
    </row>
    <row r="29" spans="1:11" ht="18.95" customHeight="1" x14ac:dyDescent="0.45">
      <c r="A29" s="20" t="s">
        <v>47</v>
      </c>
      <c r="B29" s="15">
        <f>SUM(C29:K29)</f>
        <v>305</v>
      </c>
      <c r="C29" s="15">
        <f>'[4]2560'!$B$25</f>
        <v>8</v>
      </c>
      <c r="D29" s="15">
        <f>'[5]2560'!$B$25</f>
        <v>4</v>
      </c>
      <c r="E29" s="15">
        <f>'[6]2560'!$B$25</f>
        <v>16</v>
      </c>
      <c r="F29" s="15">
        <f>'[7]2560'!$B$25</f>
        <v>1</v>
      </c>
      <c r="G29" s="15">
        <f>'[8]2560'!$B$25</f>
        <v>9</v>
      </c>
      <c r="H29" s="15">
        <f>'[9]2560'!$B$25</f>
        <v>49</v>
      </c>
      <c r="I29" s="15">
        <f>'[10]2560'!$B$25</f>
        <v>97</v>
      </c>
      <c r="J29" s="15">
        <f>'[11]2560'!$B$25</f>
        <v>56</v>
      </c>
      <c r="K29" s="15">
        <f>'[12]2560'!$B$25</f>
        <v>65</v>
      </c>
    </row>
    <row r="30" spans="1:11" ht="18.95" customHeight="1" x14ac:dyDescent="0.45">
      <c r="A30" s="16" t="s">
        <v>48</v>
      </c>
      <c r="B30" s="15">
        <f t="shared" ref="B30:B31" si="5">SUM(C30:K30)</f>
        <v>840</v>
      </c>
      <c r="C30" s="15">
        <f>'[4]2560'!$B$26</f>
        <v>13</v>
      </c>
      <c r="D30" s="15">
        <f>'[5]2560'!$B$26</f>
        <v>23</v>
      </c>
      <c r="E30" s="15">
        <f>'[6]2560'!$B$26</f>
        <v>81</v>
      </c>
      <c r="F30" s="15">
        <f>'[7]2560'!$B$26</f>
        <v>42</v>
      </c>
      <c r="G30" s="15">
        <f>'[8]2560'!$B$26</f>
        <v>58</v>
      </c>
      <c r="H30" s="15">
        <f>'[9]2560'!$B$26</f>
        <v>158</v>
      </c>
      <c r="I30" s="15">
        <f>'[10]2560'!$B$26</f>
        <v>85</v>
      </c>
      <c r="J30" s="15">
        <f>'[11]2560'!$B$26</f>
        <v>73</v>
      </c>
      <c r="K30" s="15">
        <f>'[12]2560'!$B$26</f>
        <v>307</v>
      </c>
    </row>
    <row r="31" spans="1:11" ht="18.95" customHeight="1" x14ac:dyDescent="0.45">
      <c r="A31" s="16" t="s">
        <v>49</v>
      </c>
      <c r="B31" s="15">
        <f t="shared" si="5"/>
        <v>79</v>
      </c>
      <c r="C31" s="15">
        <f>'[4]2560'!$B$27</f>
        <v>3</v>
      </c>
      <c r="D31" s="15">
        <f>'[5]2560'!$B$27</f>
        <v>4</v>
      </c>
      <c r="E31" s="15">
        <f>'[6]2560'!$B$27</f>
        <v>2</v>
      </c>
      <c r="F31" s="15">
        <f>'[7]2560'!$B$27</f>
        <v>5</v>
      </c>
      <c r="G31" s="15">
        <f>'[8]2560'!$B$27</f>
        <v>2</v>
      </c>
      <c r="H31" s="15">
        <f>'[9]2560'!$B$27</f>
        <v>12</v>
      </c>
      <c r="I31" s="15">
        <f>'[10]2560'!$B$27</f>
        <v>10</v>
      </c>
      <c r="J31" s="15">
        <f>'[11]2560'!$B$27</f>
        <v>16</v>
      </c>
      <c r="K31" s="15">
        <f>'[12]2560'!$B$27</f>
        <v>25</v>
      </c>
    </row>
    <row r="32" spans="1:11" s="17" customFormat="1" ht="20.100000000000001" customHeight="1" x14ac:dyDescent="0.45">
      <c r="A32" s="21" t="s">
        <v>50</v>
      </c>
      <c r="B32" s="19">
        <f>SUM(C32:K32)</f>
        <v>11167</v>
      </c>
      <c r="C32" s="19">
        <f>SUM(C33:C34)</f>
        <v>382</v>
      </c>
      <c r="D32" s="19">
        <f t="shared" ref="D32:K32" si="6">SUM(D33:D34)</f>
        <v>231</v>
      </c>
      <c r="E32" s="19">
        <f t="shared" si="6"/>
        <v>585</v>
      </c>
      <c r="F32" s="19">
        <f t="shared" si="6"/>
        <v>257</v>
      </c>
      <c r="G32" s="19">
        <f t="shared" si="6"/>
        <v>2633</v>
      </c>
      <c r="H32" s="19">
        <f t="shared" si="6"/>
        <v>2141</v>
      </c>
      <c r="I32" s="19">
        <f t="shared" si="6"/>
        <v>1247</v>
      </c>
      <c r="J32" s="19">
        <f t="shared" si="6"/>
        <v>1200</v>
      </c>
      <c r="K32" s="19">
        <f t="shared" si="6"/>
        <v>2491</v>
      </c>
    </row>
    <row r="33" spans="1:11" ht="18.95" customHeight="1" x14ac:dyDescent="0.45">
      <c r="A33" s="20" t="s">
        <v>51</v>
      </c>
      <c r="B33" s="15">
        <f>SUM(C33:K33)</f>
        <v>5344</v>
      </c>
      <c r="C33" s="15">
        <f>'[4]2560'!$B$29</f>
        <v>159</v>
      </c>
      <c r="D33" s="15">
        <f>'[5]2560'!$B$29</f>
        <v>60</v>
      </c>
      <c r="E33" s="15">
        <f>'[6]2560'!$B$29</f>
        <v>101</v>
      </c>
      <c r="F33" s="15">
        <f>'[7]2560'!$B$29</f>
        <v>23</v>
      </c>
      <c r="G33" s="15">
        <f>'[8]2560'!$B$29</f>
        <v>897</v>
      </c>
      <c r="H33" s="15">
        <f>'[9]2560'!$B$29</f>
        <v>1164</v>
      </c>
      <c r="I33" s="15">
        <f>'[10]2560'!$B$29</f>
        <v>621</v>
      </c>
      <c r="J33" s="15">
        <f>'[11]2560'!$B$29</f>
        <v>499</v>
      </c>
      <c r="K33" s="15">
        <f>'[12]2560'!$B$29</f>
        <v>1820</v>
      </c>
    </row>
    <row r="34" spans="1:11" ht="18.95" customHeight="1" x14ac:dyDescent="0.45">
      <c r="A34" s="16" t="s">
        <v>52</v>
      </c>
      <c r="B34" s="15">
        <f>SUM(C34:K34)</f>
        <v>5823</v>
      </c>
      <c r="C34" s="15">
        <f>'[4]2560'!$B$30</f>
        <v>223</v>
      </c>
      <c r="D34" s="15">
        <f>'[5]2560'!$B$30</f>
        <v>171</v>
      </c>
      <c r="E34" s="15">
        <f>'[6]2560'!$B$30</f>
        <v>484</v>
      </c>
      <c r="F34" s="15">
        <f>'[7]2560'!$B$30</f>
        <v>234</v>
      </c>
      <c r="G34" s="15">
        <f>'[8]2560'!$B$30</f>
        <v>1736</v>
      </c>
      <c r="H34" s="15">
        <f>'[9]2560'!$B$30</f>
        <v>977</v>
      </c>
      <c r="I34" s="15">
        <f>'[10]2560'!$B$30</f>
        <v>626</v>
      </c>
      <c r="J34" s="15">
        <f>'[11]2560'!$B$30</f>
        <v>701</v>
      </c>
      <c r="K34" s="15">
        <f>'[12]2560'!$B$30</f>
        <v>671</v>
      </c>
    </row>
    <row r="35" spans="1:11" s="17" customFormat="1" x14ac:dyDescent="0.45">
      <c r="A35" s="45" t="s">
        <v>247</v>
      </c>
      <c r="B35" s="44">
        <f>SUM(C35:K35)</f>
        <v>0</v>
      </c>
      <c r="C35" s="43">
        <f>'[4]2560'!$B$31</f>
        <v>0</v>
      </c>
      <c r="D35" s="43">
        <f>'[5]2560'!$B$31</f>
        <v>0</v>
      </c>
      <c r="E35" s="43">
        <f>'[6]2560'!$B$31</f>
        <v>0</v>
      </c>
      <c r="F35" s="43">
        <f>'[7]2560'!$B$31</f>
        <v>0</v>
      </c>
      <c r="G35" s="43">
        <f>'[8]2560'!$B$31</f>
        <v>0</v>
      </c>
      <c r="H35" s="43">
        <f>'[9]2560'!$B$31</f>
        <v>0</v>
      </c>
      <c r="I35" s="43">
        <f>'[10]2560'!$B$31</f>
        <v>0</v>
      </c>
      <c r="J35" s="43">
        <f>'[11]2560'!$B$31</f>
        <v>0</v>
      </c>
      <c r="K35" s="43">
        <f>'[12]2560'!$B$31</f>
        <v>0</v>
      </c>
    </row>
    <row r="36" spans="1:11" x14ac:dyDescent="0.45">
      <c r="A36" s="140" t="s">
        <v>209</v>
      </c>
      <c r="H36" s="140"/>
    </row>
    <row r="37" spans="1:11" x14ac:dyDescent="0.45">
      <c r="A37" s="24"/>
    </row>
    <row r="39" spans="1:11" x14ac:dyDescent="0.45">
      <c r="B39" s="63"/>
    </row>
  </sheetData>
  <phoneticPr fontId="1" type="noConversion"/>
  <printOptions verticalCentered="1"/>
  <pageMargins left="0.78740157480314965" right="0.78740157480314965" top="0.15748031496062992" bottom="0.15748031496062992" header="0.15748031496062992" footer="0.15748031496062992"/>
  <pageSetup paperSize="9" scale="78" orientation="landscape" horizontalDpi="180" verticalDpi="180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21" x14ac:dyDescent="0.45"/>
  <cols>
    <col min="1" max="1" width="70" style="2" customWidth="1"/>
    <col min="2" max="10" width="20.83203125" style="2" customWidth="1"/>
    <col min="11" max="16384" width="9.33203125" style="2"/>
  </cols>
  <sheetData>
    <row r="1" spans="1:10" ht="23.25" x14ac:dyDescent="0.5">
      <c r="A1" s="1" t="s">
        <v>249</v>
      </c>
      <c r="B1" s="1"/>
      <c r="C1" s="1"/>
      <c r="D1" s="1"/>
      <c r="E1" s="1"/>
      <c r="F1" s="1"/>
      <c r="G1" s="1"/>
    </row>
    <row r="2" spans="1:10" x14ac:dyDescent="0.45">
      <c r="G2" s="3"/>
      <c r="H2" s="3"/>
      <c r="I2" s="3"/>
      <c r="J2" s="3" t="s">
        <v>0</v>
      </c>
    </row>
    <row r="3" spans="1:10" ht="20.100000000000001" customHeight="1" x14ac:dyDescent="0.45">
      <c r="A3" s="55" t="s">
        <v>1</v>
      </c>
      <c r="B3" s="56" t="s">
        <v>53</v>
      </c>
      <c r="C3" s="56" t="s">
        <v>54</v>
      </c>
      <c r="D3" s="56" t="s">
        <v>55</v>
      </c>
      <c r="E3" s="56" t="s">
        <v>56</v>
      </c>
      <c r="F3" s="56" t="s">
        <v>57</v>
      </c>
      <c r="G3" s="56" t="s">
        <v>58</v>
      </c>
      <c r="H3" s="56" t="s">
        <v>59</v>
      </c>
      <c r="I3" s="56" t="s">
        <v>60</v>
      </c>
      <c r="J3" s="56" t="s">
        <v>61</v>
      </c>
    </row>
    <row r="4" spans="1:10" ht="20.100000000000001" customHeight="1" x14ac:dyDescent="0.45">
      <c r="A4" s="57" t="s">
        <v>12</v>
      </c>
      <c r="B4" s="58" t="s">
        <v>62</v>
      </c>
      <c r="C4" s="58" t="s">
        <v>63</v>
      </c>
      <c r="D4" s="58" t="s">
        <v>64</v>
      </c>
      <c r="E4" s="58" t="s">
        <v>65</v>
      </c>
      <c r="F4" s="58" t="s">
        <v>66</v>
      </c>
      <c r="G4" s="58" t="s">
        <v>67</v>
      </c>
      <c r="H4" s="58" t="s">
        <v>68</v>
      </c>
      <c r="I4" s="58" t="s">
        <v>69</v>
      </c>
      <c r="J4" s="58" t="s">
        <v>70</v>
      </c>
    </row>
    <row r="5" spans="1:10" s="7" customFormat="1" ht="24.95" customHeight="1" x14ac:dyDescent="0.45">
      <c r="A5" s="5" t="s">
        <v>23</v>
      </c>
      <c r="B5" s="6">
        <f>B7+B26</f>
        <v>319561</v>
      </c>
      <c r="C5" s="6">
        <f t="shared" ref="C5:J5" si="0">C7+C26</f>
        <v>8223</v>
      </c>
      <c r="D5" s="6">
        <f t="shared" si="0"/>
        <v>19715</v>
      </c>
      <c r="E5" s="6">
        <f t="shared" si="0"/>
        <v>33151</v>
      </c>
      <c r="F5" s="6">
        <f t="shared" si="0"/>
        <v>142171</v>
      </c>
      <c r="G5" s="6">
        <f t="shared" si="0"/>
        <v>65185</v>
      </c>
      <c r="H5" s="6">
        <f t="shared" si="0"/>
        <v>27245</v>
      </c>
      <c r="I5" s="6">
        <f t="shared" si="0"/>
        <v>7651</v>
      </c>
      <c r="J5" s="6">
        <f t="shared" si="0"/>
        <v>16220</v>
      </c>
    </row>
    <row r="6" spans="1:10" s="7" customFormat="1" ht="20.100000000000001" customHeight="1" x14ac:dyDescent="0.4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s="13" customFormat="1" ht="20.100000000000001" customHeight="1" x14ac:dyDescent="0.45">
      <c r="A7" s="59" t="s">
        <v>25</v>
      </c>
      <c r="B7" s="48">
        <f>SUM(B9:B25)</f>
        <v>310169</v>
      </c>
      <c r="C7" s="48">
        <f>SUM(C9:C25)</f>
        <v>8001</v>
      </c>
      <c r="D7" s="48">
        <f t="shared" ref="D7:J7" si="1">SUM(D9:D25)</f>
        <v>19114</v>
      </c>
      <c r="E7" s="48">
        <f t="shared" si="1"/>
        <v>31866</v>
      </c>
      <c r="F7" s="48">
        <f t="shared" si="1"/>
        <v>138270</v>
      </c>
      <c r="G7" s="48">
        <f t="shared" si="1"/>
        <v>63144</v>
      </c>
      <c r="H7" s="48">
        <f t="shared" si="1"/>
        <v>26672</v>
      </c>
      <c r="I7" s="48">
        <f t="shared" si="1"/>
        <v>7428</v>
      </c>
      <c r="J7" s="48">
        <f t="shared" si="1"/>
        <v>15674</v>
      </c>
    </row>
    <row r="8" spans="1:10" s="13" customFormat="1" ht="20.100000000000001" customHeight="1" x14ac:dyDescent="0.45">
      <c r="A8" s="60" t="s">
        <v>26</v>
      </c>
      <c r="B8" s="50"/>
      <c r="C8" s="50"/>
      <c r="D8" s="50"/>
      <c r="E8" s="50"/>
      <c r="F8" s="50"/>
      <c r="G8" s="50"/>
      <c r="H8" s="50"/>
      <c r="I8" s="50"/>
      <c r="J8" s="50"/>
    </row>
    <row r="9" spans="1:10" ht="18.95" customHeight="1" x14ac:dyDescent="0.45">
      <c r="A9" s="14" t="s">
        <v>27</v>
      </c>
      <c r="B9" s="15">
        <f>SUM(C9:J9)</f>
        <v>52061</v>
      </c>
      <c r="C9" s="15">
        <f>'[13]2560'!$B$6</f>
        <v>1500</v>
      </c>
      <c r="D9" s="15">
        <f>'[14]2560'!$B$6</f>
        <v>2950</v>
      </c>
      <c r="E9" s="15">
        <f>'[15]2560'!$B$6</f>
        <v>4522</v>
      </c>
      <c r="F9" s="15">
        <f>'[16]2560'!$B$6</f>
        <v>24898</v>
      </c>
      <c r="G9" s="15">
        <f>'[17]2560'!$B$6</f>
        <v>11264</v>
      </c>
      <c r="H9" s="15">
        <f>'[18]2560'!$B$6</f>
        <v>4559</v>
      </c>
      <c r="I9" s="15">
        <f>'[19]2560'!$B$6</f>
        <v>795</v>
      </c>
      <c r="J9" s="15">
        <f>'[20]2560'!$B$6</f>
        <v>1573</v>
      </c>
    </row>
    <row r="10" spans="1:10" ht="18.95" customHeight="1" x14ac:dyDescent="0.45">
      <c r="A10" s="14" t="s">
        <v>28</v>
      </c>
      <c r="B10" s="15">
        <f t="shared" ref="B10:B25" si="2">SUM(C10:J10)</f>
        <v>699</v>
      </c>
      <c r="C10" s="15">
        <f>'[13]2560'!$B$7</f>
        <v>33</v>
      </c>
      <c r="D10" s="15">
        <f>'[14]2560'!$B$7</f>
        <v>49</v>
      </c>
      <c r="E10" s="15">
        <f>'[15]2560'!$B$7</f>
        <v>94</v>
      </c>
      <c r="F10" s="15">
        <f>'[16]2560'!$B$7</f>
        <v>286</v>
      </c>
      <c r="G10" s="15">
        <f>'[17]2560'!$B$7</f>
        <v>155</v>
      </c>
      <c r="H10" s="15">
        <f>'[18]2560'!$B$7</f>
        <v>44</v>
      </c>
      <c r="I10" s="15">
        <f>'[19]2560'!$B$7</f>
        <v>9</v>
      </c>
      <c r="J10" s="15">
        <f>'[20]2560'!$B$7</f>
        <v>29</v>
      </c>
    </row>
    <row r="11" spans="1:10" ht="18.95" customHeight="1" x14ac:dyDescent="0.45">
      <c r="A11" s="14" t="s">
        <v>29</v>
      </c>
      <c r="B11" s="15">
        <f t="shared" si="2"/>
        <v>24043</v>
      </c>
      <c r="C11" s="15">
        <f>'[13]2560'!$B$8</f>
        <v>1023</v>
      </c>
      <c r="D11" s="15">
        <f>'[14]2560'!$B$8</f>
        <v>1721</v>
      </c>
      <c r="E11" s="15">
        <f>'[15]2560'!$B$8</f>
        <v>2532</v>
      </c>
      <c r="F11" s="15">
        <f>'[16]2560'!$B$8</f>
        <v>9300</v>
      </c>
      <c r="G11" s="15">
        <f>'[17]2560'!$B$8</f>
        <v>4322</v>
      </c>
      <c r="H11" s="15">
        <f>'[18]2560'!$B$8</f>
        <v>3112</v>
      </c>
      <c r="I11" s="15">
        <f>'[19]2560'!$B$8</f>
        <v>836</v>
      </c>
      <c r="J11" s="15">
        <f>'[20]2560'!$B$8</f>
        <v>1197</v>
      </c>
    </row>
    <row r="12" spans="1:10" ht="18.95" customHeight="1" x14ac:dyDescent="0.45">
      <c r="A12" s="14" t="s">
        <v>30</v>
      </c>
      <c r="B12" s="15">
        <f t="shared" si="2"/>
        <v>0</v>
      </c>
      <c r="C12" s="15">
        <f>'[13]2560'!$B$9</f>
        <v>0</v>
      </c>
      <c r="D12" s="15">
        <f>'[14]2560'!$B$9</f>
        <v>0</v>
      </c>
      <c r="E12" s="15">
        <f>'[15]2560'!$B$9</f>
        <v>0</v>
      </c>
      <c r="F12" s="15">
        <f>'[16]2560'!$B$9</f>
        <v>0</v>
      </c>
      <c r="G12" s="15">
        <f>'[17]2560'!$B$9</f>
        <v>0</v>
      </c>
      <c r="H12" s="15">
        <f>'[18]2560'!$B$9</f>
        <v>0</v>
      </c>
      <c r="I12" s="15">
        <f>'[19]2560'!$B$9</f>
        <v>0</v>
      </c>
      <c r="J12" s="15">
        <f>'[20]2560'!$B$9</f>
        <v>0</v>
      </c>
    </row>
    <row r="13" spans="1:10" ht="18.95" customHeight="1" x14ac:dyDescent="0.45">
      <c r="A13" s="14" t="s">
        <v>31</v>
      </c>
      <c r="B13" s="15">
        <f t="shared" si="2"/>
        <v>0</v>
      </c>
      <c r="C13" s="15">
        <f>'[13]2560'!$B$10</f>
        <v>0</v>
      </c>
      <c r="D13" s="15">
        <f>'[14]2560'!$B$10</f>
        <v>0</v>
      </c>
      <c r="E13" s="15">
        <f>'[15]2560'!$B$10</f>
        <v>0</v>
      </c>
      <c r="F13" s="15">
        <f>'[16]2560'!$B$10</f>
        <v>0</v>
      </c>
      <c r="G13" s="15">
        <f>'[17]2560'!$B$10</f>
        <v>0</v>
      </c>
      <c r="H13" s="15">
        <f>'[18]2560'!$B$10</f>
        <v>0</v>
      </c>
      <c r="I13" s="15">
        <f>'[19]2560'!$B$10</f>
        <v>0</v>
      </c>
      <c r="J13" s="15">
        <f>'[20]2560'!$B$10</f>
        <v>0</v>
      </c>
    </row>
    <row r="14" spans="1:10" ht="18.95" customHeight="1" x14ac:dyDescent="0.45">
      <c r="A14" s="14" t="s">
        <v>32</v>
      </c>
      <c r="B14" s="15">
        <f t="shared" si="2"/>
        <v>88</v>
      </c>
      <c r="C14" s="15">
        <f>'[13]2560'!$B$11</f>
        <v>0</v>
      </c>
      <c r="D14" s="15">
        <f>'[14]2560'!$B$11</f>
        <v>0</v>
      </c>
      <c r="E14" s="15">
        <f>'[15]2560'!$B$11</f>
        <v>0</v>
      </c>
      <c r="F14" s="15">
        <f>'[16]2560'!$B$11</f>
        <v>88</v>
      </c>
      <c r="G14" s="15">
        <f>'[17]2560'!$B$11</f>
        <v>0</v>
      </c>
      <c r="H14" s="15">
        <f>'[18]2560'!$B$11</f>
        <v>0</v>
      </c>
      <c r="I14" s="15">
        <f>'[19]2560'!$B$11</f>
        <v>0</v>
      </c>
      <c r="J14" s="15">
        <f>'[20]2560'!$B$11</f>
        <v>0</v>
      </c>
    </row>
    <row r="15" spans="1:10" ht="18.95" customHeight="1" x14ac:dyDescent="0.45">
      <c r="A15" s="14" t="s">
        <v>33</v>
      </c>
      <c r="B15" s="15">
        <f t="shared" si="2"/>
        <v>0</v>
      </c>
      <c r="C15" s="15">
        <f>'[13]2560'!$B$12</f>
        <v>0</v>
      </c>
      <c r="D15" s="15">
        <f>'[14]2560'!$B$12</f>
        <v>0</v>
      </c>
      <c r="E15" s="15">
        <f>'[15]2560'!$B$12</f>
        <v>0</v>
      </c>
      <c r="F15" s="15">
        <f>'[16]2560'!$B$12</f>
        <v>0</v>
      </c>
      <c r="G15" s="15">
        <f>'[17]2560'!$B$12</f>
        <v>0</v>
      </c>
      <c r="H15" s="15">
        <f>'[18]2560'!$B$12</f>
        <v>0</v>
      </c>
      <c r="I15" s="15">
        <f>'[19]2560'!$B$12</f>
        <v>0</v>
      </c>
      <c r="J15" s="15">
        <f>'[20]2560'!$B$12</f>
        <v>0</v>
      </c>
    </row>
    <row r="16" spans="1:10" ht="18.95" customHeight="1" x14ac:dyDescent="0.45">
      <c r="A16" s="14" t="s">
        <v>34</v>
      </c>
      <c r="B16" s="15">
        <f t="shared" si="2"/>
        <v>161</v>
      </c>
      <c r="C16" s="15">
        <f>'[13]2560'!$B$13</f>
        <v>0</v>
      </c>
      <c r="D16" s="15">
        <f>'[14]2560'!$B$13</f>
        <v>2</v>
      </c>
      <c r="E16" s="15">
        <f>'[15]2560'!$B$13</f>
        <v>20</v>
      </c>
      <c r="F16" s="15">
        <f>'[16]2560'!$B$13</f>
        <v>14</v>
      </c>
      <c r="G16" s="15">
        <f>'[17]2560'!$B$13</f>
        <v>0</v>
      </c>
      <c r="H16" s="15">
        <f>'[18]2560'!$B$13</f>
        <v>0</v>
      </c>
      <c r="I16" s="15">
        <f>'[19]2560'!$B$13</f>
        <v>0</v>
      </c>
      <c r="J16" s="15">
        <f>'[20]2560'!$B$13</f>
        <v>125</v>
      </c>
    </row>
    <row r="17" spans="1:10" ht="18.95" customHeight="1" x14ac:dyDescent="0.45">
      <c r="A17" s="14" t="s">
        <v>35</v>
      </c>
      <c r="B17" s="15">
        <f t="shared" si="2"/>
        <v>1</v>
      </c>
      <c r="C17" s="15">
        <f>'[13]2560'!$B$14</f>
        <v>0</v>
      </c>
      <c r="D17" s="15">
        <f>'[14]2560'!$B$14</f>
        <v>0</v>
      </c>
      <c r="E17" s="15">
        <f>'[15]2560'!$B$14</f>
        <v>0</v>
      </c>
      <c r="F17" s="15">
        <f>'[16]2560'!$B$14</f>
        <v>1</v>
      </c>
      <c r="G17" s="15">
        <f>'[17]2560'!$B$14</f>
        <v>0</v>
      </c>
      <c r="H17" s="15">
        <f>'[18]2560'!$B$14</f>
        <v>0</v>
      </c>
      <c r="I17" s="15">
        <f>'[19]2560'!$B$14</f>
        <v>0</v>
      </c>
      <c r="J17" s="15">
        <f>'[20]2560'!$B$14</f>
        <v>0</v>
      </c>
    </row>
    <row r="18" spans="1:10" ht="18.95" customHeight="1" x14ac:dyDescent="0.45">
      <c r="A18" s="14" t="s">
        <v>36</v>
      </c>
      <c r="B18" s="15">
        <f t="shared" si="2"/>
        <v>0</v>
      </c>
      <c r="C18" s="15">
        <f>'[13]2560'!$B$15</f>
        <v>0</v>
      </c>
      <c r="D18" s="15">
        <f>'[14]2560'!$B$15</f>
        <v>0</v>
      </c>
      <c r="E18" s="15">
        <f>'[15]2560'!$B$15</f>
        <v>0</v>
      </c>
      <c r="F18" s="15">
        <f>'[16]2560'!$B$15</f>
        <v>0</v>
      </c>
      <c r="G18" s="15">
        <f>'[17]2560'!$B$15</f>
        <v>0</v>
      </c>
      <c r="H18" s="15">
        <f>'[18]2560'!$B$15</f>
        <v>0</v>
      </c>
      <c r="I18" s="15">
        <f>'[19]2560'!$B$15</f>
        <v>0</v>
      </c>
      <c r="J18" s="15">
        <f>'[20]2560'!$B$15</f>
        <v>0</v>
      </c>
    </row>
    <row r="19" spans="1:10" ht="18.95" customHeight="1" x14ac:dyDescent="0.45">
      <c r="A19" s="16" t="s">
        <v>37</v>
      </c>
      <c r="B19" s="15">
        <f t="shared" si="2"/>
        <v>3</v>
      </c>
      <c r="C19" s="15">
        <f>'[13]2560'!$B$16</f>
        <v>0</v>
      </c>
      <c r="D19" s="15">
        <f>'[14]2560'!$B$16</f>
        <v>0</v>
      </c>
      <c r="E19" s="15">
        <f>'[15]2560'!$B$16</f>
        <v>0</v>
      </c>
      <c r="F19" s="15">
        <f>'[16]2560'!$B$16</f>
        <v>0</v>
      </c>
      <c r="G19" s="15">
        <f>'[17]2560'!$B$16</f>
        <v>0</v>
      </c>
      <c r="H19" s="15">
        <f>'[18]2560'!$B$16</f>
        <v>0</v>
      </c>
      <c r="I19" s="15">
        <f>'[19]2560'!$B$16</f>
        <v>3</v>
      </c>
      <c r="J19" s="15">
        <f>'[20]2560'!$B$16</f>
        <v>0</v>
      </c>
    </row>
    <row r="20" spans="1:10" ht="18.95" customHeight="1" x14ac:dyDescent="0.45">
      <c r="A20" s="16" t="s">
        <v>38</v>
      </c>
      <c r="B20" s="15">
        <f t="shared" si="2"/>
        <v>230034</v>
      </c>
      <c r="C20" s="15">
        <f>'[13]2560'!$B$17</f>
        <v>5366</v>
      </c>
      <c r="D20" s="15">
        <f>'[14]2560'!$B$17</f>
        <v>14108</v>
      </c>
      <c r="E20" s="15">
        <f>'[15]2560'!$B$17</f>
        <v>24420</v>
      </c>
      <c r="F20" s="15">
        <f>'[16]2560'!$B$17</f>
        <v>102876</v>
      </c>
      <c r="G20" s="15">
        <f>'[17]2560'!$B$17</f>
        <v>47042</v>
      </c>
      <c r="H20" s="15">
        <f>'[18]2560'!$B$17</f>
        <v>18597</v>
      </c>
      <c r="I20" s="15">
        <f>'[19]2560'!$B$17</f>
        <v>5766</v>
      </c>
      <c r="J20" s="15">
        <f>'[20]2560'!$B$17</f>
        <v>11859</v>
      </c>
    </row>
    <row r="21" spans="1:10" ht="18.95" customHeight="1" x14ac:dyDescent="0.45">
      <c r="A21" s="16" t="s">
        <v>39</v>
      </c>
      <c r="B21" s="15">
        <f t="shared" si="2"/>
        <v>2650</v>
      </c>
      <c r="C21" s="15">
        <f>'[13]2560'!$B$18</f>
        <v>71</v>
      </c>
      <c r="D21" s="15">
        <f>'[14]2560'!$B$18</f>
        <v>261</v>
      </c>
      <c r="E21" s="15">
        <f>'[15]2560'!$B$18</f>
        <v>222</v>
      </c>
      <c r="F21" s="15">
        <f>'[16]2560'!$B$18</f>
        <v>554</v>
      </c>
      <c r="G21" s="15">
        <f>'[17]2560'!$B$18</f>
        <v>319</v>
      </c>
      <c r="H21" s="15">
        <f>'[18]2560'!$B$18</f>
        <v>336</v>
      </c>
      <c r="I21" s="15">
        <f>'[19]2560'!$B$18</f>
        <v>11</v>
      </c>
      <c r="J21" s="15">
        <f>'[20]2560'!$B$18</f>
        <v>876</v>
      </c>
    </row>
    <row r="22" spans="1:10" ht="18.95" customHeight="1" x14ac:dyDescent="0.45">
      <c r="A22" s="16" t="s">
        <v>40</v>
      </c>
      <c r="B22" s="15">
        <f t="shared" si="2"/>
        <v>77</v>
      </c>
      <c r="C22" s="15">
        <f>'[13]2560'!$B$19</f>
        <v>3</v>
      </c>
      <c r="D22" s="15">
        <f>'[14]2560'!$B$19</f>
        <v>13</v>
      </c>
      <c r="E22" s="15">
        <f>'[15]2560'!$B$19</f>
        <v>6</v>
      </c>
      <c r="F22" s="15">
        <f>'[16]2560'!$B$19</f>
        <v>23</v>
      </c>
      <c r="G22" s="15">
        <f>'[17]2560'!$B$19</f>
        <v>9</v>
      </c>
      <c r="H22" s="15">
        <f>'[18]2560'!$B$19</f>
        <v>7</v>
      </c>
      <c r="I22" s="15">
        <f>'[19]2560'!$B$19</f>
        <v>3</v>
      </c>
      <c r="J22" s="15">
        <f>'[20]2560'!$B$19</f>
        <v>13</v>
      </c>
    </row>
    <row r="23" spans="1:10" ht="18.95" customHeight="1" x14ac:dyDescent="0.45">
      <c r="A23" s="16" t="s">
        <v>41</v>
      </c>
      <c r="B23" s="15">
        <f t="shared" si="2"/>
        <v>0</v>
      </c>
      <c r="C23" s="15">
        <f>'[13]2560'!$B$20</f>
        <v>0</v>
      </c>
      <c r="D23" s="15">
        <f>'[14]2560'!$B$20</f>
        <v>0</v>
      </c>
      <c r="E23" s="15">
        <f>'[15]2560'!$B$20</f>
        <v>0</v>
      </c>
      <c r="F23" s="15">
        <f>'[16]2560'!$B$20</f>
        <v>0</v>
      </c>
      <c r="G23" s="15">
        <f>'[17]2560'!$B$20</f>
        <v>0</v>
      </c>
      <c r="H23" s="15">
        <f>'[18]2560'!$B$20</f>
        <v>0</v>
      </c>
      <c r="I23" s="15">
        <f>'[19]2560'!$B$20</f>
        <v>0</v>
      </c>
      <c r="J23" s="15">
        <f>'[20]2560'!$B$20</f>
        <v>0</v>
      </c>
    </row>
    <row r="24" spans="1:10" ht="18.95" customHeight="1" x14ac:dyDescent="0.45">
      <c r="A24" s="16" t="s">
        <v>42</v>
      </c>
      <c r="B24" s="15">
        <f t="shared" si="2"/>
        <v>95</v>
      </c>
      <c r="C24" s="15">
        <f>'[13]2560'!$B$21</f>
        <v>3</v>
      </c>
      <c r="D24" s="15">
        <f>'[14]2560'!$B$21</f>
        <v>3</v>
      </c>
      <c r="E24" s="15">
        <f>'[15]2560'!$B$21</f>
        <v>1</v>
      </c>
      <c r="F24" s="15">
        <f>'[16]2560'!$B$21</f>
        <v>86</v>
      </c>
      <c r="G24" s="15">
        <f>'[17]2560'!$B$21</f>
        <v>0</v>
      </c>
      <c r="H24" s="15">
        <f>'[18]2560'!$B$21</f>
        <v>2</v>
      </c>
      <c r="I24" s="15">
        <f>'[19]2560'!$B$21</f>
        <v>0</v>
      </c>
      <c r="J24" s="15">
        <f>'[20]2560'!$B$21</f>
        <v>0</v>
      </c>
    </row>
    <row r="25" spans="1:10" ht="18.95" customHeight="1" x14ac:dyDescent="0.45">
      <c r="A25" s="16" t="s">
        <v>43</v>
      </c>
      <c r="B25" s="15">
        <f t="shared" si="2"/>
        <v>257</v>
      </c>
      <c r="C25" s="15">
        <f>'[13]2560'!$B$22</f>
        <v>2</v>
      </c>
      <c r="D25" s="15">
        <f>'[14]2560'!$B$22</f>
        <v>7</v>
      </c>
      <c r="E25" s="15">
        <f>'[15]2560'!$B$22</f>
        <v>49</v>
      </c>
      <c r="F25" s="15">
        <f>'[16]2560'!$B$22</f>
        <v>144</v>
      </c>
      <c r="G25" s="15">
        <f>'[17]2560'!$B$22</f>
        <v>33</v>
      </c>
      <c r="H25" s="15">
        <f>'[18]2560'!$B$22</f>
        <v>15</v>
      </c>
      <c r="I25" s="15">
        <f>'[19]2560'!$B$22</f>
        <v>5</v>
      </c>
      <c r="J25" s="15">
        <f>'[20]2560'!$B$22</f>
        <v>2</v>
      </c>
    </row>
    <row r="26" spans="1:10" s="17" customFormat="1" ht="20.100000000000001" customHeight="1" x14ac:dyDescent="0.45">
      <c r="A26" s="59" t="s">
        <v>44</v>
      </c>
      <c r="B26" s="48">
        <f>B28+B32+B35</f>
        <v>9392</v>
      </c>
      <c r="C26" s="48">
        <f t="shared" ref="C26:J26" si="3">C28+C32+C35</f>
        <v>222</v>
      </c>
      <c r="D26" s="48">
        <f t="shared" si="3"/>
        <v>601</v>
      </c>
      <c r="E26" s="48">
        <f t="shared" si="3"/>
        <v>1285</v>
      </c>
      <c r="F26" s="48">
        <f t="shared" si="3"/>
        <v>3901</v>
      </c>
      <c r="G26" s="48">
        <f t="shared" si="3"/>
        <v>2041</v>
      </c>
      <c r="H26" s="48">
        <f t="shared" si="3"/>
        <v>573</v>
      </c>
      <c r="I26" s="48">
        <f t="shared" si="3"/>
        <v>223</v>
      </c>
      <c r="J26" s="48">
        <f t="shared" si="3"/>
        <v>546</v>
      </c>
    </row>
    <row r="27" spans="1:10" s="17" customFormat="1" ht="20.100000000000001" customHeight="1" x14ac:dyDescent="0.45">
      <c r="A27" s="60" t="s">
        <v>45</v>
      </c>
      <c r="B27" s="50"/>
      <c r="C27" s="50"/>
      <c r="D27" s="50"/>
      <c r="E27" s="50"/>
      <c r="F27" s="50"/>
      <c r="G27" s="50"/>
      <c r="H27" s="50"/>
      <c r="I27" s="50"/>
      <c r="J27" s="50"/>
    </row>
    <row r="28" spans="1:10" s="17" customFormat="1" ht="20.100000000000001" customHeight="1" x14ac:dyDescent="0.45">
      <c r="A28" s="18" t="s">
        <v>46</v>
      </c>
      <c r="B28" s="19">
        <f>SUM(B29:B31)</f>
        <v>1509</v>
      </c>
      <c r="C28" s="19">
        <f>SUM(C29:C31)</f>
        <v>20</v>
      </c>
      <c r="D28" s="19">
        <f t="shared" ref="D28:J28" si="4">SUM(D29:D31)</f>
        <v>86</v>
      </c>
      <c r="E28" s="19">
        <f t="shared" si="4"/>
        <v>145</v>
      </c>
      <c r="F28" s="19">
        <f t="shared" si="4"/>
        <v>796</v>
      </c>
      <c r="G28" s="19">
        <f t="shared" si="4"/>
        <v>278</v>
      </c>
      <c r="H28" s="19">
        <f t="shared" si="4"/>
        <v>65</v>
      </c>
      <c r="I28" s="19">
        <f t="shared" si="4"/>
        <v>73</v>
      </c>
      <c r="J28" s="19">
        <f t="shared" si="4"/>
        <v>46</v>
      </c>
    </row>
    <row r="29" spans="1:10" ht="18.95" customHeight="1" x14ac:dyDescent="0.45">
      <c r="A29" s="20" t="s">
        <v>47</v>
      </c>
      <c r="B29" s="15">
        <f>SUM(C29:J29)</f>
        <v>252</v>
      </c>
      <c r="C29" s="15">
        <f>'[13]2560'!$B$25</f>
        <v>8</v>
      </c>
      <c r="D29" s="15">
        <f>'[14]2560'!$B$25</f>
        <v>6</v>
      </c>
      <c r="E29" s="15">
        <f>'[15]2560'!$B$25</f>
        <v>12</v>
      </c>
      <c r="F29" s="15">
        <f>'[16]2560'!$B$25</f>
        <v>148</v>
      </c>
      <c r="G29" s="15">
        <f>'[17]2560'!$B$25</f>
        <v>23</v>
      </c>
      <c r="H29" s="15">
        <f>'[18]2560'!$B$25</f>
        <v>6</v>
      </c>
      <c r="I29" s="15">
        <f>'[19]2560'!$B$25</f>
        <v>41</v>
      </c>
      <c r="J29" s="15">
        <f>'[20]2560'!$B$25</f>
        <v>8</v>
      </c>
    </row>
    <row r="30" spans="1:10" ht="18.95" customHeight="1" x14ac:dyDescent="0.45">
      <c r="A30" s="16" t="s">
        <v>48</v>
      </c>
      <c r="B30" s="15">
        <f t="shared" ref="B30:B31" si="5">SUM(C30:J30)</f>
        <v>1175</v>
      </c>
      <c r="C30" s="15">
        <f>'[13]2560'!$B$26</f>
        <v>11</v>
      </c>
      <c r="D30" s="15">
        <f>'[14]2560'!$B$26</f>
        <v>77</v>
      </c>
      <c r="E30" s="15">
        <f>'[15]2560'!$B$26</f>
        <v>127</v>
      </c>
      <c r="F30" s="15">
        <f>'[16]2560'!$B$26</f>
        <v>605</v>
      </c>
      <c r="G30" s="15">
        <f>'[17]2560'!$B$26</f>
        <v>238</v>
      </c>
      <c r="H30" s="15">
        <f>'[18]2560'!$B$26</f>
        <v>56</v>
      </c>
      <c r="I30" s="15">
        <f>'[19]2560'!$B$26</f>
        <v>28</v>
      </c>
      <c r="J30" s="15">
        <f>'[20]2560'!$B$26</f>
        <v>33</v>
      </c>
    </row>
    <row r="31" spans="1:10" ht="18.95" customHeight="1" x14ac:dyDescent="0.45">
      <c r="A31" s="16" t="s">
        <v>49</v>
      </c>
      <c r="B31" s="15">
        <f t="shared" si="5"/>
        <v>82</v>
      </c>
      <c r="C31" s="15">
        <f>'[13]2560'!$B$27</f>
        <v>1</v>
      </c>
      <c r="D31" s="15">
        <f>'[14]2560'!$B$27</f>
        <v>3</v>
      </c>
      <c r="E31" s="15">
        <f>'[15]2560'!$B$27</f>
        <v>6</v>
      </c>
      <c r="F31" s="15">
        <f>'[16]2560'!$B$27</f>
        <v>43</v>
      </c>
      <c r="G31" s="15">
        <f>'[17]2560'!$B$27</f>
        <v>17</v>
      </c>
      <c r="H31" s="15">
        <f>'[18]2560'!$B$27</f>
        <v>3</v>
      </c>
      <c r="I31" s="15">
        <f>'[19]2560'!$B$27</f>
        <v>4</v>
      </c>
      <c r="J31" s="15">
        <f>'[20]2560'!$B$27</f>
        <v>5</v>
      </c>
    </row>
    <row r="32" spans="1:10" s="17" customFormat="1" ht="20.100000000000001" customHeight="1" x14ac:dyDescent="0.45">
      <c r="A32" s="21" t="s">
        <v>50</v>
      </c>
      <c r="B32" s="19">
        <f>SUM(B33:B34)</f>
        <v>7883</v>
      </c>
      <c r="C32" s="19">
        <f>SUM(C33:C34)</f>
        <v>202</v>
      </c>
      <c r="D32" s="19">
        <f t="shared" ref="D32:J32" si="6">SUM(D33:D34)</f>
        <v>515</v>
      </c>
      <c r="E32" s="19">
        <f t="shared" si="6"/>
        <v>1140</v>
      </c>
      <c r="F32" s="19">
        <f>SUM(F33:F34)</f>
        <v>3105</v>
      </c>
      <c r="G32" s="19">
        <f t="shared" si="6"/>
        <v>1763</v>
      </c>
      <c r="H32" s="19">
        <f t="shared" si="6"/>
        <v>508</v>
      </c>
      <c r="I32" s="19">
        <f t="shared" si="6"/>
        <v>150</v>
      </c>
      <c r="J32" s="19">
        <f t="shared" si="6"/>
        <v>500</v>
      </c>
    </row>
    <row r="33" spans="1:10" ht="18.95" customHeight="1" x14ac:dyDescent="0.45">
      <c r="A33" s="20" t="s">
        <v>51</v>
      </c>
      <c r="B33" s="15">
        <f>SUM(C33:J33)</f>
        <v>4340</v>
      </c>
      <c r="C33" s="15">
        <f>'[13]2560'!$B$29</f>
        <v>68</v>
      </c>
      <c r="D33" s="15">
        <f>'[14]2560'!$B$29</f>
        <v>95</v>
      </c>
      <c r="E33" s="15">
        <f>'[15]2560'!$B$29</f>
        <v>609</v>
      </c>
      <c r="F33" s="15">
        <f>'[16]2560'!$B$29</f>
        <v>2031</v>
      </c>
      <c r="G33" s="15">
        <f>'[17]2560'!$B$29</f>
        <v>1196</v>
      </c>
      <c r="H33" s="15">
        <f>'[18]2560'!$B$29</f>
        <v>229</v>
      </c>
      <c r="I33" s="15">
        <f>'[19]2560'!$B$29</f>
        <v>18</v>
      </c>
      <c r="J33" s="15">
        <f>'[20]2560'!$B$29</f>
        <v>94</v>
      </c>
    </row>
    <row r="34" spans="1:10" ht="18.95" customHeight="1" x14ac:dyDescent="0.45">
      <c r="A34" s="16" t="s">
        <v>52</v>
      </c>
      <c r="B34" s="15">
        <f>SUM(C34:J34)</f>
        <v>3543</v>
      </c>
      <c r="C34" s="15">
        <f>'[13]2560'!$B$30</f>
        <v>134</v>
      </c>
      <c r="D34" s="15">
        <f>'[14]2560'!$B$30</f>
        <v>420</v>
      </c>
      <c r="E34" s="15">
        <f>'[15]2560'!$B$30</f>
        <v>531</v>
      </c>
      <c r="F34" s="15">
        <f>'[16]2560'!$B$30</f>
        <v>1074</v>
      </c>
      <c r="G34" s="15">
        <f>'[17]2560'!$B$30</f>
        <v>567</v>
      </c>
      <c r="H34" s="15">
        <f>'[18]2560'!$B$30</f>
        <v>279</v>
      </c>
      <c r="I34" s="15">
        <f>'[19]2560'!$B$30</f>
        <v>132</v>
      </c>
      <c r="J34" s="15">
        <f>'[20]2560'!$B$30</f>
        <v>406</v>
      </c>
    </row>
    <row r="35" spans="1:10" s="17" customFormat="1" x14ac:dyDescent="0.45">
      <c r="A35" s="45" t="s">
        <v>247</v>
      </c>
      <c r="B35" s="44">
        <f>SUM(C35:J35)</f>
        <v>0</v>
      </c>
      <c r="C35" s="44">
        <f>'[13]2560'!$B$31</f>
        <v>0</v>
      </c>
      <c r="D35" s="44">
        <f>'[14]2560'!$B$31</f>
        <v>0</v>
      </c>
      <c r="E35" s="44">
        <f>'[15]2560'!$B$31</f>
        <v>0</v>
      </c>
      <c r="F35" s="44">
        <f>'[16]2560'!$B$31</f>
        <v>0</v>
      </c>
      <c r="G35" s="44">
        <f>'[17]2560'!$B$31</f>
        <v>0</v>
      </c>
      <c r="H35" s="44">
        <f>'[18]2560'!$B$31</f>
        <v>0</v>
      </c>
      <c r="I35" s="44">
        <f>'[19]2560'!$B$31</f>
        <v>0</v>
      </c>
      <c r="J35" s="44">
        <f>'[20]2560'!$B$31</f>
        <v>0</v>
      </c>
    </row>
    <row r="36" spans="1:10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10" x14ac:dyDescent="0.45">
      <c r="A37" s="24"/>
    </row>
  </sheetData>
  <phoneticPr fontId="1" type="noConversion"/>
  <printOptions verticalCentered="1"/>
  <pageMargins left="0.78740157480314965" right="0.78740157480314965" top="0.15748031496062992" bottom="0.15748031496062992" header="0.15748031496062992" footer="0.15748031496062992"/>
  <pageSetup paperSize="9" scale="85" orientation="landscape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>
      <pane xSplit="1" ySplit="4" topLeftCell="B5" activePane="bottomRight" state="frozen"/>
      <selection pane="topRight"/>
      <selection pane="bottomLeft"/>
      <selection pane="bottomRight" activeCell="A5" sqref="A5"/>
    </sheetView>
  </sheetViews>
  <sheetFormatPr defaultRowHeight="21" x14ac:dyDescent="0.45"/>
  <cols>
    <col min="1" max="1" width="70.83203125" style="2" customWidth="1"/>
    <col min="2" max="2" width="27.83203125" style="2" customWidth="1"/>
    <col min="3" max="22" width="20.83203125" style="2" customWidth="1"/>
    <col min="23" max="16384" width="9.33203125" style="2"/>
  </cols>
  <sheetData>
    <row r="1" spans="1:22" ht="23.25" x14ac:dyDescent="0.5">
      <c r="A1" s="1" t="s">
        <v>249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5"/>
      <c r="V1" s="25"/>
    </row>
    <row r="2" spans="1:22" x14ac:dyDescent="0.45">
      <c r="T2" s="3"/>
      <c r="V2" s="4" t="s">
        <v>0</v>
      </c>
    </row>
    <row r="3" spans="1:22" ht="19.5" customHeight="1" x14ac:dyDescent="0.45">
      <c r="A3" s="55" t="s">
        <v>1</v>
      </c>
      <c r="B3" s="55" t="s">
        <v>71</v>
      </c>
      <c r="C3" s="56" t="s">
        <v>72</v>
      </c>
      <c r="D3" s="56" t="s">
        <v>73</v>
      </c>
      <c r="E3" s="56" t="s">
        <v>74</v>
      </c>
      <c r="F3" s="56" t="s">
        <v>75</v>
      </c>
      <c r="G3" s="56" t="s">
        <v>76</v>
      </c>
      <c r="H3" s="56" t="s">
        <v>77</v>
      </c>
      <c r="I3" s="56" t="s">
        <v>78</v>
      </c>
      <c r="J3" s="56" t="s">
        <v>79</v>
      </c>
      <c r="K3" s="56" t="s">
        <v>80</v>
      </c>
      <c r="L3" s="56" t="s">
        <v>210</v>
      </c>
      <c r="M3" s="56" t="s">
        <v>81</v>
      </c>
      <c r="N3" s="56" t="s">
        <v>82</v>
      </c>
      <c r="O3" s="56" t="s">
        <v>83</v>
      </c>
      <c r="P3" s="56" t="s">
        <v>84</v>
      </c>
      <c r="Q3" s="56" t="s">
        <v>85</v>
      </c>
      <c r="R3" s="56" t="s">
        <v>86</v>
      </c>
      <c r="S3" s="56" t="s">
        <v>87</v>
      </c>
      <c r="T3" s="56" t="s">
        <v>88</v>
      </c>
      <c r="U3" s="56" t="s">
        <v>89</v>
      </c>
      <c r="V3" s="56" t="s">
        <v>90</v>
      </c>
    </row>
    <row r="4" spans="1:22" s="4" customFormat="1" ht="20.100000000000001" customHeight="1" x14ac:dyDescent="0.45">
      <c r="A4" s="57" t="s">
        <v>12</v>
      </c>
      <c r="B4" s="58" t="s">
        <v>91</v>
      </c>
      <c r="C4" s="58" t="s">
        <v>92</v>
      </c>
      <c r="D4" s="58" t="s">
        <v>93</v>
      </c>
      <c r="E4" s="58" t="s">
        <v>94</v>
      </c>
      <c r="F4" s="58" t="s">
        <v>95</v>
      </c>
      <c r="G4" s="58" t="s">
        <v>96</v>
      </c>
      <c r="H4" s="58" t="s">
        <v>97</v>
      </c>
      <c r="I4" s="58" t="s">
        <v>98</v>
      </c>
      <c r="J4" s="58" t="s">
        <v>99</v>
      </c>
      <c r="K4" s="58" t="s">
        <v>100</v>
      </c>
      <c r="L4" s="58" t="s">
        <v>211</v>
      </c>
      <c r="M4" s="58" t="s">
        <v>101</v>
      </c>
      <c r="N4" s="58" t="s">
        <v>102</v>
      </c>
      <c r="O4" s="58" t="s">
        <v>103</v>
      </c>
      <c r="P4" s="58" t="s">
        <v>104</v>
      </c>
      <c r="Q4" s="58" t="s">
        <v>105</v>
      </c>
      <c r="R4" s="58" t="s">
        <v>106</v>
      </c>
      <c r="S4" s="58" t="s">
        <v>107</v>
      </c>
      <c r="T4" s="58" t="s">
        <v>108</v>
      </c>
      <c r="U4" s="58" t="s">
        <v>109</v>
      </c>
      <c r="V4" s="58" t="s">
        <v>110</v>
      </c>
    </row>
    <row r="5" spans="1:22" s="7" customFormat="1" ht="24.95" customHeight="1" x14ac:dyDescent="0.45">
      <c r="A5" s="5" t="s">
        <v>23</v>
      </c>
      <c r="B5" s="6">
        <f>B7+B26</f>
        <v>670409</v>
      </c>
      <c r="C5" s="6">
        <f>C7+C26</f>
        <v>25646</v>
      </c>
      <c r="D5" s="6">
        <f t="shared" ref="D5:V5" si="0">D7+D26</f>
        <v>16315</v>
      </c>
      <c r="E5" s="6">
        <f t="shared" si="0"/>
        <v>57054</v>
      </c>
      <c r="F5" s="6">
        <f t="shared" si="0"/>
        <v>30105</v>
      </c>
      <c r="G5" s="6">
        <f t="shared" si="0"/>
        <v>41063</v>
      </c>
      <c r="H5" s="6">
        <f t="shared" si="0"/>
        <v>78935</v>
      </c>
      <c r="I5" s="6">
        <f t="shared" si="0"/>
        <v>37781</v>
      </c>
      <c r="J5" s="6">
        <f t="shared" si="0"/>
        <v>9611</v>
      </c>
      <c r="K5" s="6">
        <f t="shared" si="0"/>
        <v>14679</v>
      </c>
      <c r="L5" s="6">
        <f t="shared" si="0"/>
        <v>13202</v>
      </c>
      <c r="M5" s="6">
        <f t="shared" si="0"/>
        <v>20163</v>
      </c>
      <c r="N5" s="6">
        <f t="shared" si="0"/>
        <v>23339</v>
      </c>
      <c r="O5" s="6">
        <f t="shared" si="0"/>
        <v>65600</v>
      </c>
      <c r="P5" s="6">
        <f t="shared" si="0"/>
        <v>18413</v>
      </c>
      <c r="Q5" s="6">
        <f t="shared" si="0"/>
        <v>42251</v>
      </c>
      <c r="R5" s="6">
        <f t="shared" si="0"/>
        <v>71156</v>
      </c>
      <c r="S5" s="6">
        <f t="shared" si="0"/>
        <v>21382</v>
      </c>
      <c r="T5" s="6">
        <f t="shared" si="0"/>
        <v>33954</v>
      </c>
      <c r="U5" s="6">
        <f t="shared" si="0"/>
        <v>34932</v>
      </c>
      <c r="V5" s="6">
        <f t="shared" si="0"/>
        <v>14828</v>
      </c>
    </row>
    <row r="6" spans="1:22" s="7" customFormat="1" ht="20.100000000000001" customHeight="1" x14ac:dyDescent="0.45">
      <c r="A6" s="8" t="s">
        <v>24</v>
      </c>
      <c r="B6" s="9"/>
      <c r="C6" s="9"/>
      <c r="D6" s="9"/>
      <c r="E6" s="10"/>
      <c r="F6" s="10"/>
      <c r="G6" s="9"/>
      <c r="H6" s="12"/>
      <c r="I6" s="9"/>
      <c r="J6" s="10"/>
      <c r="K6" s="10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3" customFormat="1" ht="20.100000000000001" customHeight="1" x14ac:dyDescent="0.45">
      <c r="A7" s="59" t="s">
        <v>25</v>
      </c>
      <c r="B7" s="48">
        <f>SUM(B9:B25)</f>
        <v>654353</v>
      </c>
      <c r="C7" s="48">
        <f t="shared" ref="C7:V7" si="1">SUM(C9:C25)</f>
        <v>24687</v>
      </c>
      <c r="D7" s="48">
        <f t="shared" si="1"/>
        <v>15947</v>
      </c>
      <c r="E7" s="48">
        <f t="shared" si="1"/>
        <v>56079</v>
      </c>
      <c r="F7" s="48">
        <f t="shared" si="1"/>
        <v>29248</v>
      </c>
      <c r="G7" s="48">
        <f t="shared" si="1"/>
        <v>39685</v>
      </c>
      <c r="H7" s="48">
        <f t="shared" si="1"/>
        <v>76304</v>
      </c>
      <c r="I7" s="48">
        <f t="shared" si="1"/>
        <v>36906</v>
      </c>
      <c r="J7" s="48">
        <f t="shared" si="1"/>
        <v>9394</v>
      </c>
      <c r="K7" s="48">
        <f t="shared" si="1"/>
        <v>14138</v>
      </c>
      <c r="L7" s="48">
        <f t="shared" si="1"/>
        <v>12953</v>
      </c>
      <c r="M7" s="48">
        <f t="shared" si="1"/>
        <v>19785</v>
      </c>
      <c r="N7" s="48">
        <f t="shared" si="1"/>
        <v>22648</v>
      </c>
      <c r="O7" s="48">
        <f t="shared" si="1"/>
        <v>64601</v>
      </c>
      <c r="P7" s="48">
        <f t="shared" si="1"/>
        <v>17984</v>
      </c>
      <c r="Q7" s="48">
        <f t="shared" si="1"/>
        <v>41729</v>
      </c>
      <c r="R7" s="48">
        <f t="shared" si="1"/>
        <v>69739</v>
      </c>
      <c r="S7" s="48">
        <f t="shared" si="1"/>
        <v>20637</v>
      </c>
      <c r="T7" s="48">
        <f t="shared" si="1"/>
        <v>33280</v>
      </c>
      <c r="U7" s="48">
        <f t="shared" si="1"/>
        <v>34088</v>
      </c>
      <c r="V7" s="48">
        <f t="shared" si="1"/>
        <v>14521</v>
      </c>
    </row>
    <row r="8" spans="1:22" s="13" customFormat="1" ht="20.100000000000001" customHeight="1" x14ac:dyDescent="0.45">
      <c r="A8" s="60" t="s">
        <v>26</v>
      </c>
      <c r="B8" s="50"/>
      <c r="C8" s="50"/>
      <c r="D8" s="50"/>
      <c r="E8" s="61"/>
      <c r="F8" s="61"/>
      <c r="G8" s="50"/>
      <c r="H8" s="62"/>
      <c r="I8" s="50"/>
      <c r="J8" s="61"/>
      <c r="K8" s="61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</row>
    <row r="9" spans="1:22" ht="18.95" customHeight="1" x14ac:dyDescent="0.45">
      <c r="A9" s="14" t="s">
        <v>27</v>
      </c>
      <c r="B9" s="15">
        <f>SUM(C9:V9)</f>
        <v>83861</v>
      </c>
      <c r="C9" s="15">
        <f>'[21]2560'!$B$6</f>
        <v>2771</v>
      </c>
      <c r="D9" s="15">
        <f>'[22]2560'!$B$6</f>
        <v>1786</v>
      </c>
      <c r="E9" s="15">
        <f>'[23]2560'!$B$6</f>
        <v>7116</v>
      </c>
      <c r="F9" s="15">
        <f>'[24]2560'!$B$6</f>
        <v>3366</v>
      </c>
      <c r="G9" s="15">
        <f>'[25]2560'!$B$6</f>
        <v>4007</v>
      </c>
      <c r="H9" s="15">
        <f>'[26]2560'!$B$6</f>
        <v>15443</v>
      </c>
      <c r="I9" s="15">
        <f>'[27]2560'!$B$6</f>
        <v>2964</v>
      </c>
      <c r="J9" s="15">
        <f>'[28]2560'!$B$6</f>
        <v>1173</v>
      </c>
      <c r="K9" s="15">
        <f>'[29]2560'!$B$6</f>
        <v>1821</v>
      </c>
      <c r="L9" s="15">
        <f>'[30]2560'!$B$6</f>
        <v>1194</v>
      </c>
      <c r="M9" s="15">
        <f>'[31]2560'!$B$6</f>
        <v>1875</v>
      </c>
      <c r="N9" s="15">
        <f>'[32]2560'!$B$6</f>
        <v>2900</v>
      </c>
      <c r="O9" s="15">
        <f>'[33]2560'!$B$6</f>
        <v>8126</v>
      </c>
      <c r="P9" s="15">
        <f>'[34]2560'!$B$6</f>
        <v>1569</v>
      </c>
      <c r="Q9" s="15">
        <f>'[35]2560'!$B$6</f>
        <v>3203</v>
      </c>
      <c r="R9" s="15">
        <f>'[36]2560'!$B$6</f>
        <v>13571</v>
      </c>
      <c r="S9" s="15">
        <f>'[37]2560'!$B$6</f>
        <v>2285</v>
      </c>
      <c r="T9" s="15">
        <f>'[38]2560'!$B$6</f>
        <v>3221</v>
      </c>
      <c r="U9" s="15">
        <f>'[39]2560'!$B$6</f>
        <v>3697</v>
      </c>
      <c r="V9" s="15">
        <f>'[40]2560'!$B$6</f>
        <v>1773</v>
      </c>
    </row>
    <row r="10" spans="1:22" ht="18.95" customHeight="1" x14ac:dyDescent="0.45">
      <c r="A10" s="14" t="s">
        <v>28</v>
      </c>
      <c r="B10" s="15">
        <f t="shared" ref="B10:B25" si="2">SUM(C10:V10)</f>
        <v>1236</v>
      </c>
      <c r="C10" s="15">
        <f>'[21]2560'!$B$7</f>
        <v>36</v>
      </c>
      <c r="D10" s="15">
        <f>'[22]2560'!$B$7</f>
        <v>23</v>
      </c>
      <c r="E10" s="15">
        <f>'[23]2560'!$B$7</f>
        <v>140</v>
      </c>
      <c r="F10" s="15">
        <f>'[24]2560'!$B$7</f>
        <v>51</v>
      </c>
      <c r="G10" s="15">
        <f>'[25]2560'!$B$7</f>
        <v>53</v>
      </c>
      <c r="H10" s="15">
        <f>'[26]2560'!$B$7</f>
        <v>224</v>
      </c>
      <c r="I10" s="15">
        <f>'[27]2560'!$B$7</f>
        <v>38</v>
      </c>
      <c r="J10" s="15">
        <f>'[28]2560'!$B$7</f>
        <v>14</v>
      </c>
      <c r="K10" s="15">
        <f>'[29]2560'!$B$7</f>
        <v>14</v>
      </c>
      <c r="L10" s="15">
        <f>'[30]2560'!$B$7</f>
        <v>20</v>
      </c>
      <c r="M10" s="15">
        <f>'[31]2560'!$B$7</f>
        <v>35</v>
      </c>
      <c r="N10" s="15">
        <f>'[32]2560'!$B$7</f>
        <v>31</v>
      </c>
      <c r="O10" s="15">
        <f>'[33]2560'!$B$7</f>
        <v>158</v>
      </c>
      <c r="P10" s="15">
        <f>'[34]2560'!$B$7</f>
        <v>20</v>
      </c>
      <c r="Q10" s="15">
        <f>'[35]2560'!$B$7</f>
        <v>64</v>
      </c>
      <c r="R10" s="15">
        <f>'[36]2560'!$B$7</f>
        <v>169</v>
      </c>
      <c r="S10" s="15">
        <f>'[37]2560'!$B$7</f>
        <v>34</v>
      </c>
      <c r="T10" s="15">
        <f>'[38]2560'!$B$7</f>
        <v>46</v>
      </c>
      <c r="U10" s="15">
        <f>'[39]2560'!$B$7</f>
        <v>38</v>
      </c>
      <c r="V10" s="15">
        <f>'[40]2560'!$B$7</f>
        <v>28</v>
      </c>
    </row>
    <row r="11" spans="1:22" ht="18.95" customHeight="1" x14ac:dyDescent="0.45">
      <c r="A11" s="14" t="s">
        <v>29</v>
      </c>
      <c r="B11" s="15">
        <f t="shared" si="2"/>
        <v>56175</v>
      </c>
      <c r="C11" s="15">
        <f>'[21]2560'!$B$8</f>
        <v>1661</v>
      </c>
      <c r="D11" s="15">
        <f>'[22]2560'!$B$8</f>
        <v>1443</v>
      </c>
      <c r="E11" s="15">
        <f>'[23]2560'!$B$8</f>
        <v>5916</v>
      </c>
      <c r="F11" s="15">
        <f>'[24]2560'!$B$8</f>
        <v>2863</v>
      </c>
      <c r="G11" s="15">
        <f>'[25]2560'!$B$8</f>
        <v>2649</v>
      </c>
      <c r="H11" s="15">
        <f>'[26]2560'!$B$8</f>
        <v>7939</v>
      </c>
      <c r="I11" s="15">
        <f>'[27]2560'!$B$8</f>
        <v>2127</v>
      </c>
      <c r="J11" s="15">
        <f>'[28]2560'!$B$8</f>
        <v>969</v>
      </c>
      <c r="K11" s="15">
        <f>'[29]2560'!$B$8</f>
        <v>1644</v>
      </c>
      <c r="L11" s="15">
        <f>'[30]2560'!$B$8</f>
        <v>1141</v>
      </c>
      <c r="M11" s="15">
        <f>'[31]2560'!$B$8</f>
        <v>1098</v>
      </c>
      <c r="N11" s="15">
        <f>'[32]2560'!$B$8</f>
        <v>2619</v>
      </c>
      <c r="O11" s="15">
        <f>'[33]2560'!$B$8</f>
        <v>4519</v>
      </c>
      <c r="P11" s="15">
        <f>'[34]2560'!$B$8</f>
        <v>1090</v>
      </c>
      <c r="Q11" s="15">
        <f>'[35]2560'!$B$8</f>
        <v>2536</v>
      </c>
      <c r="R11" s="15">
        <f>'[36]2560'!$B$8</f>
        <v>7958</v>
      </c>
      <c r="S11" s="15">
        <f>'[37]2560'!$B$8</f>
        <v>1738</v>
      </c>
      <c r="T11" s="15">
        <f>'[38]2560'!$B$8</f>
        <v>2319</v>
      </c>
      <c r="U11" s="15">
        <f>'[39]2560'!$B$8</f>
        <v>2681</v>
      </c>
      <c r="V11" s="15">
        <f>'[40]2560'!$B$8</f>
        <v>1265</v>
      </c>
    </row>
    <row r="12" spans="1:22" ht="18.95" customHeight="1" x14ac:dyDescent="0.45">
      <c r="A12" s="14" t="s">
        <v>30</v>
      </c>
      <c r="B12" s="15">
        <f t="shared" si="2"/>
        <v>0</v>
      </c>
      <c r="C12" s="15">
        <f>'[21]2560'!$B$9</f>
        <v>0</v>
      </c>
      <c r="D12" s="15">
        <f>'[22]2560'!$B$9</f>
        <v>0</v>
      </c>
      <c r="E12" s="15">
        <f>'[23]2560'!$B$9</f>
        <v>0</v>
      </c>
      <c r="F12" s="15">
        <f>'[24]2560'!$B$9</f>
        <v>0</v>
      </c>
      <c r="G12" s="15">
        <f>'[25]2560'!$B$9</f>
        <v>0</v>
      </c>
      <c r="H12" s="15">
        <f>'[26]2560'!$B$9</f>
        <v>0</v>
      </c>
      <c r="I12" s="15">
        <f>'[27]2560'!$B$9</f>
        <v>0</v>
      </c>
      <c r="J12" s="15">
        <f>'[28]2560'!$B$9</f>
        <v>0</v>
      </c>
      <c r="K12" s="15">
        <f>'[29]2560'!$B$9</f>
        <v>0</v>
      </c>
      <c r="L12" s="15">
        <f>'[30]2560'!$B$9</f>
        <v>0</v>
      </c>
      <c r="M12" s="15">
        <f>'[31]2560'!$B$9</f>
        <v>0</v>
      </c>
      <c r="N12" s="15">
        <f>'[32]2560'!$B$9</f>
        <v>0</v>
      </c>
      <c r="O12" s="15">
        <f>'[33]2560'!$B$9</f>
        <v>0</v>
      </c>
      <c r="P12" s="15">
        <f>'[34]2560'!$B$9</f>
        <v>0</v>
      </c>
      <c r="Q12" s="15">
        <f>'[35]2560'!$B$9</f>
        <v>0</v>
      </c>
      <c r="R12" s="15">
        <f>'[36]2560'!$B$9</f>
        <v>0</v>
      </c>
      <c r="S12" s="15">
        <f>'[37]2560'!$B$9</f>
        <v>0</v>
      </c>
      <c r="T12" s="15">
        <f>'[38]2560'!$B$9</f>
        <v>0</v>
      </c>
      <c r="U12" s="15">
        <f>'[39]2560'!$B$9</f>
        <v>0</v>
      </c>
      <c r="V12" s="15">
        <f>'[40]2560'!$B$9</f>
        <v>0</v>
      </c>
    </row>
    <row r="13" spans="1:22" ht="18.95" customHeight="1" x14ac:dyDescent="0.45">
      <c r="A13" s="14" t="s">
        <v>31</v>
      </c>
      <c r="B13" s="15">
        <f t="shared" si="2"/>
        <v>0</v>
      </c>
      <c r="C13" s="15">
        <f>'[21]2560'!$B$10</f>
        <v>0</v>
      </c>
      <c r="D13" s="15">
        <f>'[22]2560'!$B$10</f>
        <v>0</v>
      </c>
      <c r="E13" s="15">
        <f>'[23]2560'!$B$10</f>
        <v>0</v>
      </c>
      <c r="F13" s="15">
        <f>'[24]2560'!$B$10</f>
        <v>0</v>
      </c>
      <c r="G13" s="15">
        <f>'[25]2560'!$B$10</f>
        <v>0</v>
      </c>
      <c r="H13" s="15">
        <f>'[26]2560'!$B$10</f>
        <v>0</v>
      </c>
      <c r="I13" s="15">
        <f>'[27]2560'!$B$10</f>
        <v>0</v>
      </c>
      <c r="J13" s="15">
        <f>'[28]2560'!$B$10</f>
        <v>0</v>
      </c>
      <c r="K13" s="15">
        <f>'[29]2560'!$B$10</f>
        <v>0</v>
      </c>
      <c r="L13" s="15">
        <f>'[30]2560'!$B$10</f>
        <v>0</v>
      </c>
      <c r="M13" s="15">
        <f>'[31]2560'!$B$10</f>
        <v>0</v>
      </c>
      <c r="N13" s="15">
        <f>'[32]2560'!$B$10</f>
        <v>0</v>
      </c>
      <c r="O13" s="15">
        <f>'[33]2560'!$B$10</f>
        <v>0</v>
      </c>
      <c r="P13" s="15">
        <f>'[34]2560'!$B$10</f>
        <v>0</v>
      </c>
      <c r="Q13" s="15">
        <f>'[35]2560'!$B$10</f>
        <v>0</v>
      </c>
      <c r="R13" s="15">
        <f>'[36]2560'!$B$10</f>
        <v>0</v>
      </c>
      <c r="S13" s="15">
        <f>'[37]2560'!$B$10</f>
        <v>0</v>
      </c>
      <c r="T13" s="15">
        <f>'[38]2560'!$B$10</f>
        <v>0</v>
      </c>
      <c r="U13" s="15">
        <f>'[39]2560'!$B$10</f>
        <v>0</v>
      </c>
      <c r="V13" s="15">
        <f>'[40]2560'!$B$10</f>
        <v>0</v>
      </c>
    </row>
    <row r="14" spans="1:22" ht="18.95" customHeight="1" x14ac:dyDescent="0.45">
      <c r="A14" s="14" t="s">
        <v>32</v>
      </c>
      <c r="B14" s="15">
        <f t="shared" si="2"/>
        <v>108</v>
      </c>
      <c r="C14" s="15">
        <f>'[21]2560'!$B$11</f>
        <v>0</v>
      </c>
      <c r="D14" s="15">
        <f>'[22]2560'!$B$11</f>
        <v>0</v>
      </c>
      <c r="E14" s="15">
        <f>'[23]2560'!$B$11</f>
        <v>16</v>
      </c>
      <c r="F14" s="15">
        <f>'[24]2560'!$B$11</f>
        <v>5</v>
      </c>
      <c r="G14" s="15">
        <f>'[25]2560'!$B$11</f>
        <v>2</v>
      </c>
      <c r="H14" s="15">
        <f>'[26]2560'!$B$11</f>
        <v>22</v>
      </c>
      <c r="I14" s="15">
        <f>'[27]2560'!$B$11</f>
        <v>0</v>
      </c>
      <c r="J14" s="15">
        <f>'[28]2560'!$B$11</f>
        <v>0</v>
      </c>
      <c r="K14" s="15">
        <f>'[29]2560'!$B$11</f>
        <v>0</v>
      </c>
      <c r="L14" s="15">
        <f>'[30]2560'!$B$11</f>
        <v>0</v>
      </c>
      <c r="M14" s="15">
        <f>'[31]2560'!$B$11</f>
        <v>0</v>
      </c>
      <c r="N14" s="15">
        <f>'[32]2560'!$B$11</f>
        <v>0</v>
      </c>
      <c r="O14" s="15">
        <f>'[33]2560'!$B$11</f>
        <v>0</v>
      </c>
      <c r="P14" s="15">
        <f>'[34]2560'!$B$11</f>
        <v>0</v>
      </c>
      <c r="Q14" s="15">
        <f>'[35]2560'!$B$11</f>
        <v>1</v>
      </c>
      <c r="R14" s="15">
        <f>'[36]2560'!$B$11</f>
        <v>60</v>
      </c>
      <c r="S14" s="15">
        <f>'[37]2560'!$B$11</f>
        <v>0</v>
      </c>
      <c r="T14" s="15">
        <f>'[38]2560'!$B$11</f>
        <v>1</v>
      </c>
      <c r="U14" s="15">
        <f>'[39]2560'!$B$11</f>
        <v>1</v>
      </c>
      <c r="V14" s="15">
        <f>'[40]2560'!$B$11</f>
        <v>0</v>
      </c>
    </row>
    <row r="15" spans="1:22" ht="18.95" customHeight="1" x14ac:dyDescent="0.45">
      <c r="A15" s="14" t="s">
        <v>33</v>
      </c>
      <c r="B15" s="15">
        <f t="shared" si="2"/>
        <v>0</v>
      </c>
      <c r="C15" s="15">
        <f>'[21]2560'!$B$12</f>
        <v>0</v>
      </c>
      <c r="D15" s="15">
        <f>'[22]2560'!$B$12</f>
        <v>0</v>
      </c>
      <c r="E15" s="15">
        <f>'[23]2560'!$B$12</f>
        <v>0</v>
      </c>
      <c r="F15" s="15">
        <f>'[24]2560'!$B$12</f>
        <v>0</v>
      </c>
      <c r="G15" s="15">
        <f>'[25]2560'!$B$12</f>
        <v>0</v>
      </c>
      <c r="H15" s="15">
        <f>'[26]2560'!$B$12</f>
        <v>0</v>
      </c>
      <c r="I15" s="15">
        <f>'[27]2560'!$B$12</f>
        <v>0</v>
      </c>
      <c r="J15" s="15">
        <f>'[28]2560'!$B$12</f>
        <v>0</v>
      </c>
      <c r="K15" s="15">
        <f>'[29]2560'!$B$12</f>
        <v>0</v>
      </c>
      <c r="L15" s="15">
        <f>'[30]2560'!$B$12</f>
        <v>0</v>
      </c>
      <c r="M15" s="15">
        <f>'[31]2560'!$B$12</f>
        <v>0</v>
      </c>
      <c r="N15" s="15">
        <f>'[32]2560'!$B$12</f>
        <v>0</v>
      </c>
      <c r="O15" s="15">
        <f>'[33]2560'!$B$12</f>
        <v>0</v>
      </c>
      <c r="P15" s="15">
        <f>'[34]2560'!$B$12</f>
        <v>0</v>
      </c>
      <c r="Q15" s="15">
        <f>'[35]2560'!$B$12</f>
        <v>0</v>
      </c>
      <c r="R15" s="15">
        <f>'[36]2560'!$B$12</f>
        <v>0</v>
      </c>
      <c r="S15" s="15">
        <f>'[37]2560'!$B$12</f>
        <v>0</v>
      </c>
      <c r="T15" s="15">
        <f>'[38]2560'!$B$12</f>
        <v>0</v>
      </c>
      <c r="U15" s="15">
        <f>'[39]2560'!$B$12</f>
        <v>0</v>
      </c>
      <c r="V15" s="15">
        <f>'[40]2560'!$B$12</f>
        <v>0</v>
      </c>
    </row>
    <row r="16" spans="1:22" ht="18.95" customHeight="1" x14ac:dyDescent="0.45">
      <c r="A16" s="14" t="s">
        <v>34</v>
      </c>
      <c r="B16" s="15">
        <f t="shared" si="2"/>
        <v>24</v>
      </c>
      <c r="C16" s="15">
        <f>'[21]2560'!$B$13</f>
        <v>0</v>
      </c>
      <c r="D16" s="15">
        <f>'[22]2560'!$B$13</f>
        <v>0</v>
      </c>
      <c r="E16" s="15">
        <f>'[23]2560'!$B$13</f>
        <v>6</v>
      </c>
      <c r="F16" s="15">
        <f>'[24]2560'!$B$13</f>
        <v>0</v>
      </c>
      <c r="G16" s="15">
        <f>'[25]2560'!$B$13</f>
        <v>0</v>
      </c>
      <c r="H16" s="15">
        <f>'[26]2560'!$B$13</f>
        <v>14</v>
      </c>
      <c r="I16" s="15">
        <f>'[27]2560'!$B$13</f>
        <v>0</v>
      </c>
      <c r="J16" s="15">
        <f>'[28]2560'!$B$13</f>
        <v>0</v>
      </c>
      <c r="K16" s="15">
        <f>'[29]2560'!$B$13</f>
        <v>0</v>
      </c>
      <c r="L16" s="15">
        <f>'[30]2560'!$B$13</f>
        <v>0</v>
      </c>
      <c r="M16" s="15">
        <f>'[31]2560'!$B$13</f>
        <v>0</v>
      </c>
      <c r="N16" s="15">
        <f>'[32]2560'!$B$13</f>
        <v>0</v>
      </c>
      <c r="O16" s="15">
        <f>'[33]2560'!$B$13</f>
        <v>0</v>
      </c>
      <c r="P16" s="15">
        <f>'[34]2560'!$B$13</f>
        <v>0</v>
      </c>
      <c r="Q16" s="15">
        <f>'[35]2560'!$B$13</f>
        <v>0</v>
      </c>
      <c r="R16" s="15">
        <f>'[36]2560'!$B$13</f>
        <v>4</v>
      </c>
      <c r="S16" s="15">
        <f>'[37]2560'!$B$13</f>
        <v>0</v>
      </c>
      <c r="T16" s="15">
        <f>'[38]2560'!$B$13</f>
        <v>0</v>
      </c>
      <c r="U16" s="15">
        <f>'[39]2560'!$B$13</f>
        <v>0</v>
      </c>
      <c r="V16" s="15">
        <f>'[40]2560'!$B$13</f>
        <v>0</v>
      </c>
    </row>
    <row r="17" spans="1:22" ht="18.95" customHeight="1" x14ac:dyDescent="0.45">
      <c r="A17" s="14" t="s">
        <v>35</v>
      </c>
      <c r="B17" s="15">
        <f t="shared" si="2"/>
        <v>7</v>
      </c>
      <c r="C17" s="15">
        <f>'[21]2560'!$B$14</f>
        <v>0</v>
      </c>
      <c r="D17" s="15">
        <f>'[22]2560'!$B$14</f>
        <v>0</v>
      </c>
      <c r="E17" s="15">
        <f>'[23]2560'!$B$14</f>
        <v>0</v>
      </c>
      <c r="F17" s="15">
        <f>'[24]2560'!$B$14</f>
        <v>0</v>
      </c>
      <c r="G17" s="15">
        <f>'[25]2560'!$B$14</f>
        <v>0</v>
      </c>
      <c r="H17" s="15">
        <f>'[26]2560'!$B$14</f>
        <v>0</v>
      </c>
      <c r="I17" s="15">
        <f>'[27]2560'!$B$14</f>
        <v>0</v>
      </c>
      <c r="J17" s="15">
        <f>'[28]2560'!$B$14</f>
        <v>0</v>
      </c>
      <c r="K17" s="15">
        <f>'[29]2560'!$B$14</f>
        <v>0</v>
      </c>
      <c r="L17" s="15">
        <f>'[30]2560'!$B$14</f>
        <v>0</v>
      </c>
      <c r="M17" s="15">
        <f>'[31]2560'!$B$14</f>
        <v>0</v>
      </c>
      <c r="N17" s="15">
        <f>'[32]2560'!$B$14</f>
        <v>0</v>
      </c>
      <c r="O17" s="15">
        <f>'[33]2560'!$B$14</f>
        <v>7</v>
      </c>
      <c r="P17" s="15">
        <f>'[34]2560'!$B$14</f>
        <v>0</v>
      </c>
      <c r="Q17" s="15">
        <f>'[35]2560'!$B$14</f>
        <v>0</v>
      </c>
      <c r="R17" s="15">
        <f>'[36]2560'!$B$14</f>
        <v>0</v>
      </c>
      <c r="S17" s="15">
        <f>'[37]2560'!$B$14</f>
        <v>0</v>
      </c>
      <c r="T17" s="15">
        <f>'[38]2560'!$B$14</f>
        <v>0</v>
      </c>
      <c r="U17" s="15">
        <f>'[39]2560'!$B$14</f>
        <v>0</v>
      </c>
      <c r="V17" s="15">
        <f>'[40]2560'!$B$14</f>
        <v>0</v>
      </c>
    </row>
    <row r="18" spans="1:22" ht="18.95" customHeight="1" x14ac:dyDescent="0.45">
      <c r="A18" s="14" t="s">
        <v>36</v>
      </c>
      <c r="B18" s="15">
        <f t="shared" si="2"/>
        <v>0</v>
      </c>
      <c r="C18" s="15">
        <f>'[21]2560'!$B$15</f>
        <v>0</v>
      </c>
      <c r="D18" s="15">
        <f>'[22]2560'!$B$15</f>
        <v>0</v>
      </c>
      <c r="E18" s="15">
        <f>'[23]2560'!$B$15</f>
        <v>0</v>
      </c>
      <c r="F18" s="15">
        <f>'[24]2560'!$B$15</f>
        <v>0</v>
      </c>
      <c r="G18" s="15">
        <f>'[25]2560'!$B$15</f>
        <v>0</v>
      </c>
      <c r="H18" s="15">
        <f>'[26]2560'!$B$15</f>
        <v>0</v>
      </c>
      <c r="I18" s="15">
        <f>'[27]2560'!$B$15</f>
        <v>0</v>
      </c>
      <c r="J18" s="15">
        <f>'[28]2560'!$B$15</f>
        <v>0</v>
      </c>
      <c r="K18" s="15">
        <f>'[29]2560'!$B$15</f>
        <v>0</v>
      </c>
      <c r="L18" s="15">
        <f>'[30]2560'!$B$15</f>
        <v>0</v>
      </c>
      <c r="M18" s="15">
        <f>'[31]2560'!$B$15</f>
        <v>0</v>
      </c>
      <c r="N18" s="15">
        <f>'[32]2560'!$B$15</f>
        <v>0</v>
      </c>
      <c r="O18" s="15">
        <f>'[33]2560'!$B$15</f>
        <v>0</v>
      </c>
      <c r="P18" s="15">
        <f>'[34]2560'!$B$15</f>
        <v>0</v>
      </c>
      <c r="Q18" s="15">
        <f>'[35]2560'!$B$15</f>
        <v>0</v>
      </c>
      <c r="R18" s="15">
        <f>'[36]2560'!$B$15</f>
        <v>0</v>
      </c>
      <c r="S18" s="15">
        <f>'[37]2560'!$B$15</f>
        <v>0</v>
      </c>
      <c r="T18" s="15">
        <f>'[38]2560'!$B$15</f>
        <v>0</v>
      </c>
      <c r="U18" s="15">
        <f>'[39]2560'!$B$15</f>
        <v>0</v>
      </c>
      <c r="V18" s="15">
        <f>'[40]2560'!$B$15</f>
        <v>0</v>
      </c>
    </row>
    <row r="19" spans="1:22" ht="18.95" customHeight="1" x14ac:dyDescent="0.45">
      <c r="A19" s="16" t="s">
        <v>37</v>
      </c>
      <c r="B19" s="15">
        <f t="shared" si="2"/>
        <v>0</v>
      </c>
      <c r="C19" s="15">
        <f>'[21]2560'!$B$16</f>
        <v>0</v>
      </c>
      <c r="D19" s="15">
        <f>'[22]2560'!$B$16</f>
        <v>0</v>
      </c>
      <c r="E19" s="15">
        <f>'[23]2560'!$B$16</f>
        <v>0</v>
      </c>
      <c r="F19" s="15">
        <f>'[24]2560'!$B$16</f>
        <v>0</v>
      </c>
      <c r="G19" s="15">
        <f>'[25]2560'!$B$16</f>
        <v>0</v>
      </c>
      <c r="H19" s="15">
        <f>'[26]2560'!$B$16</f>
        <v>0</v>
      </c>
      <c r="I19" s="15">
        <f>'[27]2560'!$B$16</f>
        <v>0</v>
      </c>
      <c r="J19" s="15">
        <f>'[28]2560'!$B$16</f>
        <v>0</v>
      </c>
      <c r="K19" s="15">
        <f>'[29]2560'!$B$16</f>
        <v>0</v>
      </c>
      <c r="L19" s="15">
        <f>'[30]2560'!$B$16</f>
        <v>0</v>
      </c>
      <c r="M19" s="15">
        <f>'[31]2560'!$B$16</f>
        <v>0</v>
      </c>
      <c r="N19" s="15">
        <f>'[32]2560'!$B$16</f>
        <v>0</v>
      </c>
      <c r="O19" s="15">
        <f>'[33]2560'!$B$16</f>
        <v>0</v>
      </c>
      <c r="P19" s="15">
        <f>'[34]2560'!$B$16</f>
        <v>0</v>
      </c>
      <c r="Q19" s="15">
        <f>'[35]2560'!$B$16</f>
        <v>0</v>
      </c>
      <c r="R19" s="15">
        <f>'[36]2560'!$B$16</f>
        <v>0</v>
      </c>
      <c r="S19" s="15">
        <f>'[37]2560'!$B$16</f>
        <v>0</v>
      </c>
      <c r="T19" s="15">
        <f>'[38]2560'!$B$16</f>
        <v>0</v>
      </c>
      <c r="U19" s="15">
        <f>'[39]2560'!$B$16</f>
        <v>0</v>
      </c>
      <c r="V19" s="15">
        <f>'[40]2560'!$B$16</f>
        <v>0</v>
      </c>
    </row>
    <row r="20" spans="1:22" ht="18.95" customHeight="1" x14ac:dyDescent="0.45">
      <c r="A20" s="16" t="s">
        <v>38</v>
      </c>
      <c r="B20" s="15">
        <f t="shared" si="2"/>
        <v>489886</v>
      </c>
      <c r="C20" s="15">
        <f>'[21]2560'!$B$17</f>
        <v>18265</v>
      </c>
      <c r="D20" s="15">
        <f>'[22]2560'!$B$17</f>
        <v>12164</v>
      </c>
      <c r="E20" s="15">
        <f>'[23]2560'!$B$17</f>
        <v>41169</v>
      </c>
      <c r="F20" s="15">
        <f>'[24]2560'!$B$17</f>
        <v>21625</v>
      </c>
      <c r="G20" s="15">
        <f>'[25]2560'!$B$17</f>
        <v>31563</v>
      </c>
      <c r="H20" s="15">
        <f>'[26]2560'!$B$17</f>
        <v>48918</v>
      </c>
      <c r="I20" s="15">
        <f>'[27]2560'!$B$17</f>
        <v>30766</v>
      </c>
      <c r="J20" s="15">
        <f>'[28]2560'!$B$17</f>
        <v>6885</v>
      </c>
      <c r="K20" s="15">
        <f>'[29]2560'!$B$17</f>
        <v>9687</v>
      </c>
      <c r="L20" s="15">
        <f>'[30]2560'!$B$17</f>
        <v>10253</v>
      </c>
      <c r="M20" s="15">
        <f>'[31]2560'!$B$17</f>
        <v>16336</v>
      </c>
      <c r="N20" s="15">
        <f>'[32]2560'!$B$17</f>
        <v>16171</v>
      </c>
      <c r="O20" s="15">
        <f>'[33]2560'!$B$17</f>
        <v>49464</v>
      </c>
      <c r="P20" s="15">
        <f>'[34]2560'!$B$17</f>
        <v>14852</v>
      </c>
      <c r="Q20" s="15">
        <f>'[35]2560'!$B$17</f>
        <v>34749</v>
      </c>
      <c r="R20" s="15">
        <f>'[36]2560'!$B$17</f>
        <v>46582</v>
      </c>
      <c r="S20" s="15">
        <f>'[37]2560'!$B$17</f>
        <v>15556</v>
      </c>
      <c r="T20" s="15">
        <f>'[38]2560'!$B$17</f>
        <v>26952</v>
      </c>
      <c r="U20" s="15">
        <f>'[39]2560'!$B$17</f>
        <v>26742</v>
      </c>
      <c r="V20" s="15">
        <f>'[40]2560'!$B$17</f>
        <v>11187</v>
      </c>
    </row>
    <row r="21" spans="1:22" ht="18.95" customHeight="1" x14ac:dyDescent="0.45">
      <c r="A21" s="16" t="s">
        <v>39</v>
      </c>
      <c r="B21" s="15">
        <f t="shared" si="2"/>
        <v>22017</v>
      </c>
      <c r="C21" s="15">
        <f>'[21]2560'!$B$18</f>
        <v>1570</v>
      </c>
      <c r="D21" s="15">
        <f>'[22]2560'!$B$18</f>
        <v>517</v>
      </c>
      <c r="E21" s="15">
        <f>'[23]2560'!$B$18</f>
        <v>1701</v>
      </c>
      <c r="F21" s="15">
        <f>'[24]2560'!$B$18</f>
        <v>1330</v>
      </c>
      <c r="G21" s="15">
        <f>'[25]2560'!$B$18</f>
        <v>1376</v>
      </c>
      <c r="H21" s="15">
        <f>'[26]2560'!$B$18</f>
        <v>3289</v>
      </c>
      <c r="I21" s="15">
        <f>'[27]2560'!$B$18</f>
        <v>994</v>
      </c>
      <c r="J21" s="15">
        <f>'[28]2560'!$B$18</f>
        <v>351</v>
      </c>
      <c r="K21" s="15">
        <f>'[29]2560'!$B$18</f>
        <v>962</v>
      </c>
      <c r="L21" s="15">
        <f>'[30]2560'!$B$18</f>
        <v>342</v>
      </c>
      <c r="M21" s="15">
        <f>'[31]2560'!$B$18</f>
        <v>440</v>
      </c>
      <c r="N21" s="15">
        <f>'[32]2560'!$B$18</f>
        <v>904</v>
      </c>
      <c r="O21" s="15">
        <f>'[33]2560'!$B$18</f>
        <v>2318</v>
      </c>
      <c r="P21" s="15">
        <f>'[34]2560'!$B$18</f>
        <v>450</v>
      </c>
      <c r="Q21" s="15">
        <f>'[35]2560'!$B$18</f>
        <v>1171</v>
      </c>
      <c r="R21" s="15">
        <f>'[36]2560'!$B$18</f>
        <v>1367</v>
      </c>
      <c r="S21" s="15">
        <f>'[37]2560'!$B$18</f>
        <v>1018</v>
      </c>
      <c r="T21" s="15">
        <f>'[38]2560'!$B$18</f>
        <v>733</v>
      </c>
      <c r="U21" s="15">
        <f>'[39]2560'!$B$18</f>
        <v>920</v>
      </c>
      <c r="V21" s="15">
        <f>'[40]2560'!$B$18</f>
        <v>264</v>
      </c>
    </row>
    <row r="22" spans="1:22" ht="18.95" customHeight="1" x14ac:dyDescent="0.45">
      <c r="A22" s="16" t="s">
        <v>40</v>
      </c>
      <c r="B22" s="15">
        <f t="shared" si="2"/>
        <v>201</v>
      </c>
      <c r="C22" s="15">
        <f>'[21]2560'!$B$19</f>
        <v>14</v>
      </c>
      <c r="D22" s="15">
        <f>'[22]2560'!$B$19</f>
        <v>10</v>
      </c>
      <c r="E22" s="15">
        <f>'[23]2560'!$B$19</f>
        <v>14</v>
      </c>
      <c r="F22" s="15">
        <f>'[24]2560'!$B$19</f>
        <v>7</v>
      </c>
      <c r="G22" s="15">
        <f>'[25]2560'!$B$19</f>
        <v>30</v>
      </c>
      <c r="H22" s="15">
        <f>'[26]2560'!$B$19</f>
        <v>13</v>
      </c>
      <c r="I22" s="15">
        <f>'[27]2560'!$B$19</f>
        <v>16</v>
      </c>
      <c r="J22" s="15">
        <f>'[28]2560'!$B$19</f>
        <v>1</v>
      </c>
      <c r="K22" s="15">
        <f>'[29]2560'!$B$19</f>
        <v>10</v>
      </c>
      <c r="L22" s="15">
        <f>'[30]2560'!$B$19</f>
        <v>3</v>
      </c>
      <c r="M22" s="15">
        <f>'[31]2560'!$B$19</f>
        <v>1</v>
      </c>
      <c r="N22" s="15">
        <f>'[32]2560'!$B$19</f>
        <v>22</v>
      </c>
      <c r="O22" s="15">
        <f>'[33]2560'!$B$19</f>
        <v>5</v>
      </c>
      <c r="P22" s="15">
        <f>'[34]2560'!$B$19</f>
        <v>3</v>
      </c>
      <c r="Q22" s="15">
        <f>'[35]2560'!$B$19</f>
        <v>4</v>
      </c>
      <c r="R22" s="15">
        <f>'[36]2560'!$B$19</f>
        <v>23</v>
      </c>
      <c r="S22" s="15">
        <f>'[37]2560'!$B$19</f>
        <v>6</v>
      </c>
      <c r="T22" s="15">
        <f>'[38]2560'!$B$19</f>
        <v>7</v>
      </c>
      <c r="U22" s="15">
        <f>'[39]2560'!$B$19</f>
        <v>8</v>
      </c>
      <c r="V22" s="15">
        <f>'[40]2560'!$B$19</f>
        <v>4</v>
      </c>
    </row>
    <row r="23" spans="1:22" ht="18.95" customHeight="1" x14ac:dyDescent="0.45">
      <c r="A23" s="16" t="s">
        <v>41</v>
      </c>
      <c r="B23" s="15">
        <f t="shared" si="2"/>
        <v>715</v>
      </c>
      <c r="C23" s="15">
        <f>'[21]2560'!$B$20</f>
        <v>348</v>
      </c>
      <c r="D23" s="15">
        <f>'[22]2560'!$B$20</f>
        <v>0</v>
      </c>
      <c r="E23" s="15">
        <f>'[23]2560'!$B$20</f>
        <v>0</v>
      </c>
      <c r="F23" s="15">
        <f>'[24]2560'!$B$20</f>
        <v>0</v>
      </c>
      <c r="G23" s="15">
        <f>'[25]2560'!$B$20</f>
        <v>0</v>
      </c>
      <c r="H23" s="15">
        <f>'[26]2560'!$B$20</f>
        <v>361</v>
      </c>
      <c r="I23" s="15">
        <f>'[27]2560'!$B$20</f>
        <v>0</v>
      </c>
      <c r="J23" s="15">
        <f>'[28]2560'!$B$20</f>
        <v>0</v>
      </c>
      <c r="K23" s="15">
        <f>'[29]2560'!$B$20</f>
        <v>0</v>
      </c>
      <c r="L23" s="15">
        <f>'[30]2560'!$B$20</f>
        <v>0</v>
      </c>
      <c r="M23" s="15">
        <f>'[31]2560'!$B$20</f>
        <v>0</v>
      </c>
      <c r="N23" s="15">
        <f>'[32]2560'!$B$20</f>
        <v>1</v>
      </c>
      <c r="O23" s="15">
        <f>'[33]2560'!$B$20</f>
        <v>3</v>
      </c>
      <c r="P23" s="15">
        <f>'[34]2560'!$B$20</f>
        <v>0</v>
      </c>
      <c r="Q23" s="15">
        <f>'[35]2560'!$B$20</f>
        <v>1</v>
      </c>
      <c r="R23" s="15">
        <f>'[36]2560'!$B$20</f>
        <v>1</v>
      </c>
      <c r="S23" s="15">
        <f>'[37]2560'!$B$20</f>
        <v>0</v>
      </c>
      <c r="T23" s="15">
        <f>'[38]2560'!$B$20</f>
        <v>0</v>
      </c>
      <c r="U23" s="15">
        <f>'[39]2560'!$B$20</f>
        <v>0</v>
      </c>
      <c r="V23" s="15">
        <f>'[40]2560'!$B$20</f>
        <v>0</v>
      </c>
    </row>
    <row r="24" spans="1:22" ht="18.95" customHeight="1" x14ac:dyDescent="0.45">
      <c r="A24" s="16" t="s">
        <v>42</v>
      </c>
      <c r="B24" s="15">
        <f t="shared" si="2"/>
        <v>97</v>
      </c>
      <c r="C24" s="15">
        <f>'[21]2560'!$B$21</f>
        <v>21</v>
      </c>
      <c r="D24" s="15">
        <f>'[22]2560'!$B$21</f>
        <v>0</v>
      </c>
      <c r="E24" s="15">
        <f>'[23]2560'!$B$21</f>
        <v>0</v>
      </c>
      <c r="F24" s="15">
        <f>'[24]2560'!$B$21</f>
        <v>0</v>
      </c>
      <c r="G24" s="15">
        <f>'[25]2560'!$B$21</f>
        <v>1</v>
      </c>
      <c r="H24" s="15">
        <f>'[26]2560'!$B$21</f>
        <v>71</v>
      </c>
      <c r="I24" s="15">
        <f>'[27]2560'!$B$21</f>
        <v>0</v>
      </c>
      <c r="J24" s="15">
        <f>'[28]2560'!$B$21</f>
        <v>0</v>
      </c>
      <c r="K24" s="15">
        <f>'[29]2560'!$B$21</f>
        <v>0</v>
      </c>
      <c r="L24" s="15">
        <f>'[30]2560'!$B$21</f>
        <v>0</v>
      </c>
      <c r="M24" s="15">
        <f>'[31]2560'!$B$21</f>
        <v>0</v>
      </c>
      <c r="N24" s="15">
        <f>'[32]2560'!$B$21</f>
        <v>0</v>
      </c>
      <c r="O24" s="15">
        <f>'[33]2560'!$B$21</f>
        <v>1</v>
      </c>
      <c r="P24" s="15">
        <f>'[34]2560'!$B$21</f>
        <v>0</v>
      </c>
      <c r="Q24" s="15">
        <f>'[35]2560'!$B$21</f>
        <v>0</v>
      </c>
      <c r="R24" s="15">
        <f>'[36]2560'!$B$21</f>
        <v>2</v>
      </c>
      <c r="S24" s="15">
        <f>'[37]2560'!$B$21</f>
        <v>0</v>
      </c>
      <c r="T24" s="15">
        <f>'[38]2560'!$B$21</f>
        <v>0</v>
      </c>
      <c r="U24" s="15">
        <f>'[39]2560'!$B$21</f>
        <v>1</v>
      </c>
      <c r="V24" s="15">
        <f>'[40]2560'!$B$21</f>
        <v>0</v>
      </c>
    </row>
    <row r="25" spans="1:22" ht="18.95" customHeight="1" x14ac:dyDescent="0.45">
      <c r="A25" s="16" t="s">
        <v>43</v>
      </c>
      <c r="B25" s="15">
        <f t="shared" si="2"/>
        <v>26</v>
      </c>
      <c r="C25" s="15">
        <f>'[21]2560'!$B$22</f>
        <v>1</v>
      </c>
      <c r="D25" s="15">
        <f>'[22]2560'!$B$22</f>
        <v>4</v>
      </c>
      <c r="E25" s="15">
        <f>'[23]2560'!$B$22</f>
        <v>1</v>
      </c>
      <c r="F25" s="15">
        <f>'[24]2560'!$B$22</f>
        <v>1</v>
      </c>
      <c r="G25" s="15">
        <f>'[25]2560'!$B$22</f>
        <v>4</v>
      </c>
      <c r="H25" s="15">
        <f>'[26]2560'!$B$22</f>
        <v>10</v>
      </c>
      <c r="I25" s="15">
        <f>'[27]2560'!$B$22</f>
        <v>1</v>
      </c>
      <c r="J25" s="15">
        <f>'[28]2560'!$B$22</f>
        <v>1</v>
      </c>
      <c r="K25" s="15">
        <f>'[29]2560'!$B$22</f>
        <v>0</v>
      </c>
      <c r="L25" s="15">
        <f>'[30]2560'!$B$22</f>
        <v>0</v>
      </c>
      <c r="M25" s="15">
        <f>'[31]2560'!$B$22</f>
        <v>0</v>
      </c>
      <c r="N25" s="15">
        <f>'[32]2560'!$B$22</f>
        <v>0</v>
      </c>
      <c r="O25" s="15">
        <f>'[33]2560'!$B$22</f>
        <v>0</v>
      </c>
      <c r="P25" s="15">
        <f>'[34]2560'!$B$22</f>
        <v>0</v>
      </c>
      <c r="Q25" s="15">
        <f>'[35]2560'!$B$22</f>
        <v>0</v>
      </c>
      <c r="R25" s="15">
        <f>'[36]2560'!$B$22</f>
        <v>2</v>
      </c>
      <c r="S25" s="15">
        <f>'[37]2560'!$B$22</f>
        <v>0</v>
      </c>
      <c r="T25" s="15">
        <f>'[38]2560'!$B$22</f>
        <v>1</v>
      </c>
      <c r="U25" s="15">
        <f>'[39]2560'!$B$22</f>
        <v>0</v>
      </c>
      <c r="V25" s="15">
        <f>'[40]2560'!$B$22</f>
        <v>0</v>
      </c>
    </row>
    <row r="26" spans="1:22" s="17" customFormat="1" ht="20.100000000000001" customHeight="1" x14ac:dyDescent="0.45">
      <c r="A26" s="59" t="s">
        <v>44</v>
      </c>
      <c r="B26" s="48">
        <f>B28+B32+B35</f>
        <v>16056</v>
      </c>
      <c r="C26" s="48">
        <f>C28+C32+C35</f>
        <v>959</v>
      </c>
      <c r="D26" s="48">
        <f t="shared" ref="D26:V26" si="3">D28+D32+D35</f>
        <v>368</v>
      </c>
      <c r="E26" s="48">
        <f t="shared" si="3"/>
        <v>975</v>
      </c>
      <c r="F26" s="48">
        <f t="shared" si="3"/>
        <v>857</v>
      </c>
      <c r="G26" s="48">
        <f t="shared" si="3"/>
        <v>1378</v>
      </c>
      <c r="H26" s="48">
        <f t="shared" si="3"/>
        <v>2631</v>
      </c>
      <c r="I26" s="48">
        <f t="shared" si="3"/>
        <v>875</v>
      </c>
      <c r="J26" s="48">
        <f t="shared" si="3"/>
        <v>217</v>
      </c>
      <c r="K26" s="48">
        <f t="shared" si="3"/>
        <v>541</v>
      </c>
      <c r="L26" s="48">
        <f t="shared" si="3"/>
        <v>249</v>
      </c>
      <c r="M26" s="48">
        <f t="shared" si="3"/>
        <v>378</v>
      </c>
      <c r="N26" s="48">
        <f t="shared" si="3"/>
        <v>691</v>
      </c>
      <c r="O26" s="48">
        <f t="shared" si="3"/>
        <v>999</v>
      </c>
      <c r="P26" s="48">
        <f t="shared" si="3"/>
        <v>429</v>
      </c>
      <c r="Q26" s="48">
        <f t="shared" si="3"/>
        <v>522</v>
      </c>
      <c r="R26" s="48">
        <f t="shared" si="3"/>
        <v>1417</v>
      </c>
      <c r="S26" s="48">
        <f t="shared" si="3"/>
        <v>745</v>
      </c>
      <c r="T26" s="48">
        <f t="shared" si="3"/>
        <v>674</v>
      </c>
      <c r="U26" s="48">
        <f t="shared" si="3"/>
        <v>844</v>
      </c>
      <c r="V26" s="48">
        <f t="shared" si="3"/>
        <v>307</v>
      </c>
    </row>
    <row r="27" spans="1:22" s="17" customFormat="1" ht="20.100000000000001" customHeight="1" x14ac:dyDescent="0.45">
      <c r="A27" s="60" t="s">
        <v>45</v>
      </c>
      <c r="B27" s="50"/>
      <c r="C27" s="50"/>
      <c r="D27" s="50"/>
      <c r="E27" s="61"/>
      <c r="F27" s="61"/>
      <c r="G27" s="50"/>
      <c r="H27" s="62"/>
      <c r="I27" s="50"/>
      <c r="J27" s="61"/>
      <c r="K27" s="61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</row>
    <row r="28" spans="1:22" s="17" customFormat="1" ht="20.100000000000001" customHeight="1" x14ac:dyDescent="0.45">
      <c r="A28" s="18" t="s">
        <v>46</v>
      </c>
      <c r="B28" s="19">
        <f>SUM(C28:V28)</f>
        <v>1230</v>
      </c>
      <c r="C28" s="19">
        <f>SUM(C29:C31)</f>
        <v>39</v>
      </c>
      <c r="D28" s="19">
        <f t="shared" ref="D28:V28" si="4">SUM(D29:D31)</f>
        <v>37</v>
      </c>
      <c r="E28" s="19">
        <f t="shared" si="4"/>
        <v>83</v>
      </c>
      <c r="F28" s="19">
        <f t="shared" si="4"/>
        <v>61</v>
      </c>
      <c r="G28" s="19">
        <f t="shared" si="4"/>
        <v>38</v>
      </c>
      <c r="H28" s="19">
        <f t="shared" si="4"/>
        <v>387</v>
      </c>
      <c r="I28" s="19">
        <f t="shared" si="4"/>
        <v>56</v>
      </c>
      <c r="J28" s="19">
        <f t="shared" si="4"/>
        <v>27</v>
      </c>
      <c r="K28" s="19">
        <f t="shared" si="4"/>
        <v>28</v>
      </c>
      <c r="L28" s="19">
        <f t="shared" si="4"/>
        <v>23</v>
      </c>
      <c r="M28" s="19">
        <f t="shared" si="4"/>
        <v>20</v>
      </c>
      <c r="N28" s="19">
        <f t="shared" si="4"/>
        <v>38</v>
      </c>
      <c r="O28" s="19">
        <f t="shared" si="4"/>
        <v>69</v>
      </c>
      <c r="P28" s="19">
        <f t="shared" si="4"/>
        <v>46</v>
      </c>
      <c r="Q28" s="19">
        <f t="shared" si="4"/>
        <v>29</v>
      </c>
      <c r="R28" s="19">
        <f t="shared" si="4"/>
        <v>109</v>
      </c>
      <c r="S28" s="19">
        <f t="shared" si="4"/>
        <v>45</v>
      </c>
      <c r="T28" s="19">
        <f t="shared" si="4"/>
        <v>44</v>
      </c>
      <c r="U28" s="19">
        <f t="shared" si="4"/>
        <v>40</v>
      </c>
      <c r="V28" s="19">
        <f t="shared" si="4"/>
        <v>11</v>
      </c>
    </row>
    <row r="29" spans="1:22" ht="18.95" customHeight="1" x14ac:dyDescent="0.45">
      <c r="A29" s="20" t="s">
        <v>47</v>
      </c>
      <c r="B29" s="15">
        <f>SUM(C29:V29)</f>
        <v>341</v>
      </c>
      <c r="C29" s="15">
        <f>'[21]2560'!$B$25</f>
        <v>13</v>
      </c>
      <c r="D29" s="15">
        <f>'[22]2560'!$B$25</f>
        <v>9</v>
      </c>
      <c r="E29" s="15">
        <f>'[23]2560'!$B$25</f>
        <v>30</v>
      </c>
      <c r="F29" s="15">
        <f>'[24]2560'!$B$25</f>
        <v>13</v>
      </c>
      <c r="G29" s="15">
        <f>'[25]2560'!$B$25</f>
        <v>11</v>
      </c>
      <c r="H29" s="15">
        <f>'[26]2560'!$B$25</f>
        <v>88</v>
      </c>
      <c r="I29" s="15">
        <f>'[27]2560'!$B$25</f>
        <v>8</v>
      </c>
      <c r="J29" s="15">
        <f>'[28]2560'!$B$25</f>
        <v>8</v>
      </c>
      <c r="K29" s="15">
        <f>'[29]2560'!$B$25</f>
        <v>12</v>
      </c>
      <c r="L29" s="15">
        <f>'[30]2560'!$B$25</f>
        <v>2</v>
      </c>
      <c r="M29" s="15">
        <f>'[31]2560'!$B$25</f>
        <v>2</v>
      </c>
      <c r="N29" s="15">
        <f>'[32]2560'!$B$25</f>
        <v>8</v>
      </c>
      <c r="O29" s="15">
        <f>'[33]2560'!$B$25</f>
        <v>25</v>
      </c>
      <c r="P29" s="15">
        <f>'[34]2560'!$B$25</f>
        <v>13</v>
      </c>
      <c r="Q29" s="15">
        <f>'[35]2560'!$B$25</f>
        <v>10</v>
      </c>
      <c r="R29" s="15">
        <f>'[36]2560'!$B$25</f>
        <v>47</v>
      </c>
      <c r="S29" s="15">
        <f>'[37]2560'!$B$25</f>
        <v>16</v>
      </c>
      <c r="T29" s="15">
        <f>'[38]2560'!$B$25</f>
        <v>14</v>
      </c>
      <c r="U29" s="15">
        <f>'[39]2560'!$B$25</f>
        <v>9</v>
      </c>
      <c r="V29" s="15">
        <f>'[40]2560'!$B$25</f>
        <v>3</v>
      </c>
    </row>
    <row r="30" spans="1:22" ht="18.95" customHeight="1" x14ac:dyDescent="0.45">
      <c r="A30" s="16" t="s">
        <v>48</v>
      </c>
      <c r="B30" s="15">
        <f t="shared" ref="B30:B34" si="5">SUM(C30:V30)</f>
        <v>704</v>
      </c>
      <c r="C30" s="15">
        <f>'[21]2560'!$B$26</f>
        <v>18</v>
      </c>
      <c r="D30" s="15">
        <f>'[22]2560'!$B$26</f>
        <v>24</v>
      </c>
      <c r="E30" s="15">
        <f>'[23]2560'!$B$26</f>
        <v>33</v>
      </c>
      <c r="F30" s="15">
        <f>'[24]2560'!$B$26</f>
        <v>27</v>
      </c>
      <c r="G30" s="15">
        <f>'[25]2560'!$B$26</f>
        <v>21</v>
      </c>
      <c r="H30" s="15">
        <f>'[26]2560'!$B$26</f>
        <v>276</v>
      </c>
      <c r="I30" s="15">
        <f>'[27]2560'!$B$26</f>
        <v>40</v>
      </c>
      <c r="J30" s="15">
        <f>'[28]2560'!$B$26</f>
        <v>18</v>
      </c>
      <c r="K30" s="15">
        <f>'[29]2560'!$B$26</f>
        <v>13</v>
      </c>
      <c r="L30" s="15">
        <f>'[30]2560'!$B$26</f>
        <v>15</v>
      </c>
      <c r="M30" s="15">
        <f>'[31]2560'!$B$26</f>
        <v>16</v>
      </c>
      <c r="N30" s="15">
        <f>'[32]2560'!$B$26</f>
        <v>28</v>
      </c>
      <c r="O30" s="15">
        <f>'[33]2560'!$B$26</f>
        <v>32</v>
      </c>
      <c r="P30" s="15">
        <f>'[34]2560'!$B$26</f>
        <v>24</v>
      </c>
      <c r="Q30" s="15">
        <f>'[35]2560'!$B$26</f>
        <v>11</v>
      </c>
      <c r="R30" s="15">
        <f>'[36]2560'!$B$26</f>
        <v>40</v>
      </c>
      <c r="S30" s="15">
        <f>'[37]2560'!$B$26</f>
        <v>18</v>
      </c>
      <c r="T30" s="15">
        <f>'[38]2560'!$B$26</f>
        <v>22</v>
      </c>
      <c r="U30" s="15">
        <f>'[39]2560'!$B$26</f>
        <v>20</v>
      </c>
      <c r="V30" s="15">
        <f>'[40]2560'!$B$26</f>
        <v>8</v>
      </c>
    </row>
    <row r="31" spans="1:22" ht="18.95" customHeight="1" x14ac:dyDescent="0.45">
      <c r="A31" s="16" t="s">
        <v>49</v>
      </c>
      <c r="B31" s="15">
        <f t="shared" si="5"/>
        <v>185</v>
      </c>
      <c r="C31" s="15">
        <f>'[21]2560'!$B$27</f>
        <v>8</v>
      </c>
      <c r="D31" s="15">
        <f>'[22]2560'!$B$27</f>
        <v>4</v>
      </c>
      <c r="E31" s="15">
        <f>'[23]2560'!$B$27</f>
        <v>20</v>
      </c>
      <c r="F31" s="15">
        <f>'[24]2560'!$B$27</f>
        <v>21</v>
      </c>
      <c r="G31" s="15">
        <f>'[25]2560'!$B$27</f>
        <v>6</v>
      </c>
      <c r="H31" s="15">
        <f>'[26]2560'!$B$27</f>
        <v>23</v>
      </c>
      <c r="I31" s="15">
        <f>'[27]2560'!$B$27</f>
        <v>8</v>
      </c>
      <c r="J31" s="15">
        <f>'[28]2560'!$B$27</f>
        <v>1</v>
      </c>
      <c r="K31" s="15">
        <f>'[29]2560'!$B$27</f>
        <v>3</v>
      </c>
      <c r="L31" s="15">
        <f>'[30]2560'!$B$27</f>
        <v>6</v>
      </c>
      <c r="M31" s="15">
        <f>'[31]2560'!$B$27</f>
        <v>2</v>
      </c>
      <c r="N31" s="15">
        <f>'[32]2560'!$B$27</f>
        <v>2</v>
      </c>
      <c r="O31" s="15">
        <f>'[33]2560'!$B$27</f>
        <v>12</v>
      </c>
      <c r="P31" s="15">
        <f>'[34]2560'!$B$27</f>
        <v>9</v>
      </c>
      <c r="Q31" s="15">
        <f>'[35]2560'!$B$27</f>
        <v>8</v>
      </c>
      <c r="R31" s="15">
        <f>'[36]2560'!$B$27</f>
        <v>22</v>
      </c>
      <c r="S31" s="15">
        <f>'[37]2560'!$B$27</f>
        <v>11</v>
      </c>
      <c r="T31" s="15">
        <f>'[38]2560'!$B$27</f>
        <v>8</v>
      </c>
      <c r="U31" s="15">
        <f>'[39]2560'!$B$27</f>
        <v>11</v>
      </c>
      <c r="V31" s="15">
        <f>'[40]2560'!$B$27</f>
        <v>0</v>
      </c>
    </row>
    <row r="32" spans="1:22" s="17" customFormat="1" ht="20.100000000000001" customHeight="1" x14ac:dyDescent="0.45">
      <c r="A32" s="21" t="s">
        <v>50</v>
      </c>
      <c r="B32" s="19">
        <f>SUM(C32:V32)</f>
        <v>14826</v>
      </c>
      <c r="C32" s="19">
        <f>SUM(C33:C34)</f>
        <v>920</v>
      </c>
      <c r="D32" s="19">
        <f t="shared" ref="D32:V32" si="6">SUM(D33:D34)</f>
        <v>331</v>
      </c>
      <c r="E32" s="19">
        <f t="shared" si="6"/>
        <v>892</v>
      </c>
      <c r="F32" s="19">
        <f t="shared" si="6"/>
        <v>796</v>
      </c>
      <c r="G32" s="19">
        <f t="shared" si="6"/>
        <v>1340</v>
      </c>
      <c r="H32" s="19">
        <f t="shared" si="6"/>
        <v>2244</v>
      </c>
      <c r="I32" s="19">
        <f t="shared" si="6"/>
        <v>819</v>
      </c>
      <c r="J32" s="19">
        <f t="shared" si="6"/>
        <v>190</v>
      </c>
      <c r="K32" s="19">
        <f t="shared" si="6"/>
        <v>513</v>
      </c>
      <c r="L32" s="19">
        <f t="shared" si="6"/>
        <v>226</v>
      </c>
      <c r="M32" s="19">
        <f t="shared" si="6"/>
        <v>358</v>
      </c>
      <c r="N32" s="19">
        <f>SUM(N33:N34)</f>
        <v>653</v>
      </c>
      <c r="O32" s="19">
        <f t="shared" si="6"/>
        <v>930</v>
      </c>
      <c r="P32" s="19">
        <f t="shared" si="6"/>
        <v>383</v>
      </c>
      <c r="Q32" s="19">
        <f t="shared" si="6"/>
        <v>493</v>
      </c>
      <c r="R32" s="19">
        <f t="shared" si="6"/>
        <v>1308</v>
      </c>
      <c r="S32" s="19">
        <f t="shared" si="6"/>
        <v>700</v>
      </c>
      <c r="T32" s="19">
        <f t="shared" si="6"/>
        <v>630</v>
      </c>
      <c r="U32" s="19">
        <f t="shared" si="6"/>
        <v>804</v>
      </c>
      <c r="V32" s="19">
        <f t="shared" si="6"/>
        <v>296</v>
      </c>
    </row>
    <row r="33" spans="1:22" ht="18.95" customHeight="1" x14ac:dyDescent="0.45">
      <c r="A33" s="20" t="s">
        <v>51</v>
      </c>
      <c r="B33" s="15">
        <f t="shared" si="5"/>
        <v>2627</v>
      </c>
      <c r="C33" s="11">
        <f>'[21]2560'!$B$29</f>
        <v>147</v>
      </c>
      <c r="D33" s="11">
        <f>'[22]2560'!$B$29</f>
        <v>56</v>
      </c>
      <c r="E33" s="11">
        <f>'[23]2560'!$B$29</f>
        <v>185</v>
      </c>
      <c r="F33" s="11">
        <f>'[24]2560'!$B$29</f>
        <v>38</v>
      </c>
      <c r="G33" s="11">
        <f>'[25]2560'!$B$29</f>
        <v>111</v>
      </c>
      <c r="H33" s="11">
        <f>'[26]2560'!$B$29</f>
        <v>368</v>
      </c>
      <c r="I33" s="11">
        <f>'[27]2560'!$B$29</f>
        <v>185</v>
      </c>
      <c r="J33" s="11">
        <f>'[28]2560'!$B$29</f>
        <v>23</v>
      </c>
      <c r="K33" s="11">
        <f>'[29]2560'!$B$29</f>
        <v>45</v>
      </c>
      <c r="L33" s="11">
        <f>'[30]2560'!$B$29</f>
        <v>48</v>
      </c>
      <c r="M33" s="11">
        <f>'[31]2560'!$B$29</f>
        <v>126</v>
      </c>
      <c r="N33" s="11">
        <f>'[32]2560'!$B$29</f>
        <v>86</v>
      </c>
      <c r="O33" s="11">
        <f>'[33]2560'!$B$29</f>
        <v>132</v>
      </c>
      <c r="P33" s="11">
        <f>'[34]2560'!$B$29</f>
        <v>131</v>
      </c>
      <c r="Q33" s="11">
        <f>'[35]2560'!$B$29</f>
        <v>117</v>
      </c>
      <c r="R33" s="11">
        <f>'[36]2560'!$B$29</f>
        <v>313</v>
      </c>
      <c r="S33" s="11">
        <f>'[37]2560'!$B$29</f>
        <v>39</v>
      </c>
      <c r="T33" s="11">
        <f>'[38]2560'!$B$29</f>
        <v>224</v>
      </c>
      <c r="U33" s="11">
        <f>'[39]2560'!$B$29</f>
        <v>122</v>
      </c>
      <c r="V33" s="11">
        <f>'[40]2560'!$B$29</f>
        <v>131</v>
      </c>
    </row>
    <row r="34" spans="1:22" ht="18.95" customHeight="1" x14ac:dyDescent="0.45">
      <c r="A34" s="16" t="s">
        <v>52</v>
      </c>
      <c r="B34" s="15">
        <f t="shared" si="5"/>
        <v>12199</v>
      </c>
      <c r="C34" s="11">
        <f>'[21]2560'!$B$30</f>
        <v>773</v>
      </c>
      <c r="D34" s="11">
        <f>'[22]2560'!$B$30</f>
        <v>275</v>
      </c>
      <c r="E34" s="11">
        <f>'[23]2560'!$B$30</f>
        <v>707</v>
      </c>
      <c r="F34" s="11">
        <f>'[24]2560'!$B$30</f>
        <v>758</v>
      </c>
      <c r="G34" s="11">
        <f>'[25]2560'!$B$30</f>
        <v>1229</v>
      </c>
      <c r="H34" s="11">
        <f>'[26]2560'!$B$30</f>
        <v>1876</v>
      </c>
      <c r="I34" s="11">
        <f>'[27]2560'!$B$30</f>
        <v>634</v>
      </c>
      <c r="J34" s="11">
        <f>'[28]2560'!$B$30</f>
        <v>167</v>
      </c>
      <c r="K34" s="11">
        <f>'[29]2560'!$B$30</f>
        <v>468</v>
      </c>
      <c r="L34" s="11">
        <f>'[30]2560'!$B$30</f>
        <v>178</v>
      </c>
      <c r="M34" s="11">
        <f>'[31]2560'!$B$30</f>
        <v>232</v>
      </c>
      <c r="N34" s="11">
        <f>'[32]2560'!$B$30</f>
        <v>567</v>
      </c>
      <c r="O34" s="11">
        <f>'[33]2560'!$B$30</f>
        <v>798</v>
      </c>
      <c r="P34" s="11">
        <f>'[34]2560'!$B$30</f>
        <v>252</v>
      </c>
      <c r="Q34" s="11">
        <f>'[35]2560'!$B$30</f>
        <v>376</v>
      </c>
      <c r="R34" s="11">
        <f>'[36]2560'!$B$30</f>
        <v>995</v>
      </c>
      <c r="S34" s="11">
        <f>'[37]2560'!$B$30</f>
        <v>661</v>
      </c>
      <c r="T34" s="11">
        <f>'[38]2560'!$B$30</f>
        <v>406</v>
      </c>
      <c r="U34" s="11">
        <f>'[39]2560'!$B$30</f>
        <v>682</v>
      </c>
      <c r="V34" s="11">
        <f>'[40]2560'!$B$30</f>
        <v>165</v>
      </c>
    </row>
    <row r="35" spans="1:22" s="17" customFormat="1" x14ac:dyDescent="0.45">
      <c r="A35" s="45" t="s">
        <v>247</v>
      </c>
      <c r="B35" s="44">
        <f>SUM(C35:V35)</f>
        <v>0</v>
      </c>
      <c r="C35" s="46">
        <f>'[21]2560'!$B$31</f>
        <v>0</v>
      </c>
      <c r="D35" s="46">
        <f>'[22]2560'!$B$31</f>
        <v>0</v>
      </c>
      <c r="E35" s="46">
        <f>'[23]2560'!$B$31</f>
        <v>0</v>
      </c>
      <c r="F35" s="46">
        <f>'[24]2560'!$B$31</f>
        <v>0</v>
      </c>
      <c r="G35" s="46">
        <f>'[25]2560'!$B$31</f>
        <v>0</v>
      </c>
      <c r="H35" s="46">
        <f>'[26]2560'!$B$31</f>
        <v>0</v>
      </c>
      <c r="I35" s="46">
        <f>'[27]2560'!$B$31</f>
        <v>0</v>
      </c>
      <c r="J35" s="46">
        <f>'[28]2560'!$B$31</f>
        <v>0</v>
      </c>
      <c r="K35" s="46">
        <f>'[29]2560'!$B$31</f>
        <v>0</v>
      </c>
      <c r="L35" s="46">
        <f>'[30]2560'!$B$31</f>
        <v>0</v>
      </c>
      <c r="M35" s="46">
        <f>'[31]2560'!$B$31</f>
        <v>0</v>
      </c>
      <c r="N35" s="46">
        <f>'[32]2560'!$B$31</f>
        <v>0</v>
      </c>
      <c r="O35" s="46">
        <f>'[33]2560'!$B$31</f>
        <v>0</v>
      </c>
      <c r="P35" s="46">
        <f>'[34]2560'!$B$31</f>
        <v>0</v>
      </c>
      <c r="Q35" s="46">
        <f>'[35]2560'!$B$31</f>
        <v>0</v>
      </c>
      <c r="R35" s="46">
        <f>'[36]2560'!$B$31</f>
        <v>0</v>
      </c>
      <c r="S35" s="46">
        <f>'[37]2560'!$B$31</f>
        <v>0</v>
      </c>
      <c r="T35" s="46">
        <f>'[38]2560'!$B$31</f>
        <v>0</v>
      </c>
      <c r="U35" s="46">
        <f>'[39]2560'!$B$31</f>
        <v>0</v>
      </c>
      <c r="V35" s="46">
        <f>'[40]2560'!$B$31</f>
        <v>0</v>
      </c>
    </row>
    <row r="36" spans="1:22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22" x14ac:dyDescent="0.45">
      <c r="A37" s="24"/>
    </row>
  </sheetData>
  <phoneticPr fontId="1" type="noConversion"/>
  <printOptions verticalCentered="1"/>
  <pageMargins left="0.19685039370078741" right="0.19685039370078741" top="0.15748031496062992" bottom="0.15748031496062992" header="0.15748031496062992" footer="0.15748031496062992"/>
  <pageSetup paperSize="9" scale="85" orientation="landscape" horizontalDpi="180" verticalDpi="180" r:id="rId1"/>
  <headerFooter alignWithMargins="0"/>
  <colBreaks count="3" manualBreakCount="3">
    <brk id="7" max="1048575" man="1"/>
    <brk id="13" max="1048575" man="1"/>
    <brk id="19" max="3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>
      <pane xSplit="1" ySplit="4" topLeftCell="B26" activePane="bottomRight" state="frozen"/>
      <selection pane="topRight"/>
      <selection pane="bottomLeft"/>
      <selection pane="bottomRight" activeCell="A3" sqref="A3"/>
    </sheetView>
  </sheetViews>
  <sheetFormatPr defaultRowHeight="21" x14ac:dyDescent="0.45"/>
  <cols>
    <col min="1" max="1" width="70.83203125" style="2" customWidth="1"/>
    <col min="2" max="39" width="20.83203125" style="2" customWidth="1"/>
    <col min="40" max="16384" width="9.33203125" style="2"/>
  </cols>
  <sheetData>
    <row r="1" spans="1:19" ht="23.25" x14ac:dyDescent="0.5">
      <c r="A1" s="1" t="s">
        <v>249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45">
      <c r="S2" s="4" t="s">
        <v>0</v>
      </c>
    </row>
    <row r="3" spans="1:19" s="4" customFormat="1" ht="19.5" customHeight="1" x14ac:dyDescent="0.45">
      <c r="A3" s="55" t="s">
        <v>1</v>
      </c>
      <c r="B3" s="55" t="s">
        <v>111</v>
      </c>
      <c r="C3" s="56" t="s">
        <v>112</v>
      </c>
      <c r="D3" s="56" t="s">
        <v>113</v>
      </c>
      <c r="E3" s="56" t="s">
        <v>114</v>
      </c>
      <c r="F3" s="56" t="s">
        <v>115</v>
      </c>
      <c r="G3" s="56" t="s">
        <v>116</v>
      </c>
      <c r="H3" s="56" t="s">
        <v>117</v>
      </c>
      <c r="I3" s="56" t="s">
        <v>118</v>
      </c>
      <c r="J3" s="56" t="s">
        <v>119</v>
      </c>
      <c r="K3" s="56" t="s">
        <v>120</v>
      </c>
      <c r="L3" s="56" t="s">
        <v>121</v>
      </c>
      <c r="M3" s="56" t="s">
        <v>122</v>
      </c>
      <c r="N3" s="56" t="s">
        <v>123</v>
      </c>
      <c r="O3" s="56" t="s">
        <v>124</v>
      </c>
      <c r="P3" s="56" t="s">
        <v>125</v>
      </c>
      <c r="Q3" s="56" t="s">
        <v>126</v>
      </c>
      <c r="R3" s="56" t="s">
        <v>127</v>
      </c>
      <c r="S3" s="56" t="s">
        <v>128</v>
      </c>
    </row>
    <row r="4" spans="1:19" s="4" customFormat="1" ht="20.100000000000001" customHeight="1" x14ac:dyDescent="0.45">
      <c r="A4" s="57" t="s">
        <v>12</v>
      </c>
      <c r="B4" s="58" t="s">
        <v>129</v>
      </c>
      <c r="C4" s="58" t="s">
        <v>130</v>
      </c>
      <c r="D4" s="58" t="s">
        <v>131</v>
      </c>
      <c r="E4" s="58" t="s">
        <v>132</v>
      </c>
      <c r="F4" s="58" t="s">
        <v>133</v>
      </c>
      <c r="G4" s="58" t="s">
        <v>134</v>
      </c>
      <c r="H4" s="58" t="s">
        <v>135</v>
      </c>
      <c r="I4" s="58" t="s">
        <v>136</v>
      </c>
      <c r="J4" s="58" t="s">
        <v>137</v>
      </c>
      <c r="K4" s="58" t="s">
        <v>138</v>
      </c>
      <c r="L4" s="58" t="s">
        <v>139</v>
      </c>
      <c r="M4" s="58" t="s">
        <v>140</v>
      </c>
      <c r="N4" s="58" t="s">
        <v>141</v>
      </c>
      <c r="O4" s="58" t="s">
        <v>142</v>
      </c>
      <c r="P4" s="58" t="s">
        <v>143</v>
      </c>
      <c r="Q4" s="58" t="s">
        <v>144</v>
      </c>
      <c r="R4" s="58" t="s">
        <v>145</v>
      </c>
      <c r="S4" s="58" t="s">
        <v>146</v>
      </c>
    </row>
    <row r="5" spans="1:19" s="7" customFormat="1" ht="24.95" customHeight="1" x14ac:dyDescent="0.45">
      <c r="A5" s="5" t="s">
        <v>23</v>
      </c>
      <c r="B5" s="6">
        <f>B7+B26</f>
        <v>411841</v>
      </c>
      <c r="C5" s="6">
        <f>C7+C26</f>
        <v>46944</v>
      </c>
      <c r="D5" s="6">
        <f t="shared" ref="D5:S5" si="0">D7+D26</f>
        <v>5149</v>
      </c>
      <c r="E5" s="6">
        <f t="shared" si="0"/>
        <v>88992</v>
      </c>
      <c r="F5" s="6">
        <f t="shared" si="0"/>
        <v>15542</v>
      </c>
      <c r="G5" s="6">
        <f t="shared" si="0"/>
        <v>10848</v>
      </c>
      <c r="H5" s="6">
        <f t="shared" si="0"/>
        <v>13967</v>
      </c>
      <c r="I5" s="6">
        <f t="shared" si="0"/>
        <v>24240</v>
      </c>
      <c r="J5" s="6">
        <f t="shared" si="0"/>
        <v>14071</v>
      </c>
      <c r="K5" s="6">
        <f t="shared" si="0"/>
        <v>13481</v>
      </c>
      <c r="L5" s="6">
        <f t="shared" si="0"/>
        <v>21327</v>
      </c>
      <c r="M5" s="6">
        <f t="shared" si="0"/>
        <v>19934</v>
      </c>
      <c r="N5" s="6">
        <f t="shared" si="0"/>
        <v>30007</v>
      </c>
      <c r="O5" s="6">
        <f t="shared" si="0"/>
        <v>21617</v>
      </c>
      <c r="P5" s="6">
        <f t="shared" si="0"/>
        <v>14814</v>
      </c>
      <c r="Q5" s="6">
        <f t="shared" si="0"/>
        <v>27343</v>
      </c>
      <c r="R5" s="6">
        <f t="shared" si="0"/>
        <v>32267</v>
      </c>
      <c r="S5" s="6">
        <f t="shared" si="0"/>
        <v>11298</v>
      </c>
    </row>
    <row r="6" spans="1:19" s="7" customFormat="1" ht="20.100000000000001" customHeight="1" x14ac:dyDescent="0.45">
      <c r="A6" s="8" t="s">
        <v>24</v>
      </c>
      <c r="B6" s="9"/>
      <c r="C6" s="9"/>
      <c r="D6" s="10"/>
      <c r="E6" s="10"/>
      <c r="F6" s="10"/>
      <c r="G6" s="9"/>
      <c r="H6" s="12"/>
      <c r="I6" s="9"/>
      <c r="J6" s="10"/>
      <c r="K6" s="10"/>
      <c r="L6" s="10"/>
      <c r="M6" s="9"/>
      <c r="N6" s="12"/>
      <c r="O6" s="9"/>
      <c r="P6" s="10"/>
      <c r="Q6" s="10"/>
      <c r="R6" s="10"/>
      <c r="S6" s="9"/>
    </row>
    <row r="7" spans="1:19" s="13" customFormat="1" ht="20.100000000000001" customHeight="1" x14ac:dyDescent="0.45">
      <c r="A7" s="59" t="s">
        <v>25</v>
      </c>
      <c r="B7" s="48">
        <f>SUM(B9:B25)</f>
        <v>401400</v>
      </c>
      <c r="C7" s="48">
        <f>SUM(C9:C25)</f>
        <v>45999</v>
      </c>
      <c r="D7" s="48">
        <f t="shared" ref="D7:S7" si="1">SUM(D9:D25)</f>
        <v>5054</v>
      </c>
      <c r="E7" s="48">
        <f t="shared" si="1"/>
        <v>87194</v>
      </c>
      <c r="F7" s="48">
        <f t="shared" si="1"/>
        <v>15023</v>
      </c>
      <c r="G7" s="48">
        <f t="shared" si="1"/>
        <v>10486</v>
      </c>
      <c r="H7" s="48">
        <f t="shared" si="1"/>
        <v>13667</v>
      </c>
      <c r="I7" s="48">
        <f t="shared" si="1"/>
        <v>23636</v>
      </c>
      <c r="J7" s="48">
        <f t="shared" si="1"/>
        <v>13731</v>
      </c>
      <c r="K7" s="48">
        <f t="shared" si="1"/>
        <v>13196</v>
      </c>
      <c r="L7" s="48">
        <f t="shared" si="1"/>
        <v>20826</v>
      </c>
      <c r="M7" s="48">
        <f t="shared" si="1"/>
        <v>19313</v>
      </c>
      <c r="N7" s="48">
        <f t="shared" si="1"/>
        <v>29298</v>
      </c>
      <c r="O7" s="48">
        <f t="shared" si="1"/>
        <v>20755</v>
      </c>
      <c r="P7" s="48">
        <f t="shared" si="1"/>
        <v>14441</v>
      </c>
      <c r="Q7" s="48">
        <f t="shared" si="1"/>
        <v>26530</v>
      </c>
      <c r="R7" s="48">
        <f t="shared" si="1"/>
        <v>31242</v>
      </c>
      <c r="S7" s="48">
        <f t="shared" si="1"/>
        <v>11009</v>
      </c>
    </row>
    <row r="8" spans="1:19" s="13" customFormat="1" ht="20.100000000000001" customHeight="1" x14ac:dyDescent="0.45">
      <c r="A8" s="60" t="s">
        <v>26</v>
      </c>
      <c r="B8" s="50"/>
      <c r="C8" s="50"/>
      <c r="D8" s="61"/>
      <c r="E8" s="61"/>
      <c r="F8" s="61"/>
      <c r="G8" s="50"/>
      <c r="H8" s="62"/>
      <c r="I8" s="50"/>
      <c r="J8" s="61"/>
      <c r="K8" s="61"/>
      <c r="L8" s="61"/>
      <c r="M8" s="50"/>
      <c r="N8" s="62"/>
      <c r="O8" s="50"/>
      <c r="P8" s="61"/>
      <c r="Q8" s="61"/>
      <c r="R8" s="61"/>
      <c r="S8" s="50"/>
    </row>
    <row r="9" spans="1:19" ht="18.95" customHeight="1" x14ac:dyDescent="0.45">
      <c r="A9" s="14" t="s">
        <v>27</v>
      </c>
      <c r="B9" s="15">
        <f>SUM(C9:S9)</f>
        <v>63900</v>
      </c>
      <c r="C9" s="15">
        <f>'[41]2560'!$B$6</f>
        <v>7930</v>
      </c>
      <c r="D9" s="15">
        <f>'[42]2560'!$B$6</f>
        <v>120</v>
      </c>
      <c r="E9" s="15">
        <f>'[43]2560'!$B$6</f>
        <v>19748</v>
      </c>
      <c r="F9" s="15">
        <f>'[44]2560'!$B$6</f>
        <v>2079</v>
      </c>
      <c r="G9" s="15">
        <f>'[45]2560'!$B$6</f>
        <v>1534</v>
      </c>
      <c r="H9" s="15">
        <f>'[46]2560'!$B$6</f>
        <v>1361</v>
      </c>
      <c r="I9" s="15">
        <f>'[47]2560'!$B$6</f>
        <v>3562</v>
      </c>
      <c r="J9" s="15">
        <f>'[48]2560'!$B$6</f>
        <v>2085</v>
      </c>
      <c r="K9" s="15">
        <f>'[49]2560'!$B$6</f>
        <v>1698</v>
      </c>
      <c r="L9" s="15">
        <f>'[50]2560'!$B$6</f>
        <v>1839</v>
      </c>
      <c r="M9" s="15">
        <f>'[51]2560'!$B$6</f>
        <v>2045</v>
      </c>
      <c r="N9" s="15">
        <f>'[52]2560'!$B$6</f>
        <v>5738</v>
      </c>
      <c r="O9" s="15">
        <f>'[53]2560'!$B$6</f>
        <v>2353</v>
      </c>
      <c r="P9" s="15">
        <f>'[54]2560'!$B$6</f>
        <v>1478</v>
      </c>
      <c r="Q9" s="15">
        <f>'[55]2560'!$B$6</f>
        <v>3351</v>
      </c>
      <c r="R9" s="15">
        <f>'[56]2560'!$B$6</f>
        <v>5242</v>
      </c>
      <c r="S9" s="15">
        <f>'[57]2560'!$B$6</f>
        <v>1737</v>
      </c>
    </row>
    <row r="10" spans="1:19" ht="18.95" customHeight="1" x14ac:dyDescent="0.45">
      <c r="A10" s="14" t="s">
        <v>28</v>
      </c>
      <c r="B10" s="15">
        <f t="shared" ref="B10:B25" si="2">SUM(C10:S10)</f>
        <v>1036</v>
      </c>
      <c r="C10" s="15">
        <f>'[41]2560'!$B$7</f>
        <v>91</v>
      </c>
      <c r="D10" s="15">
        <f>'[42]2560'!$B$7</f>
        <v>11</v>
      </c>
      <c r="E10" s="15">
        <f>'[43]2560'!$B$7</f>
        <v>328</v>
      </c>
      <c r="F10" s="15">
        <f>'[44]2560'!$B$7</f>
        <v>20</v>
      </c>
      <c r="G10" s="15">
        <f>'[45]2560'!$B$7</f>
        <v>24</v>
      </c>
      <c r="H10" s="15">
        <f>'[46]2560'!$B$7</f>
        <v>39</v>
      </c>
      <c r="I10" s="15">
        <f>'[47]2560'!$B$7</f>
        <v>66</v>
      </c>
      <c r="J10" s="15">
        <f>'[48]2560'!$B$7</f>
        <v>32</v>
      </c>
      <c r="K10" s="15">
        <f>'[49]2560'!$B$7</f>
        <v>27</v>
      </c>
      <c r="L10" s="15">
        <f>'[50]2560'!$B$7</f>
        <v>39</v>
      </c>
      <c r="M10" s="15">
        <f>'[51]2560'!$B$7</f>
        <v>26</v>
      </c>
      <c r="N10" s="15">
        <f>'[52]2560'!$B$7</f>
        <v>137</v>
      </c>
      <c r="O10" s="15">
        <f>'[53]2560'!$B$7</f>
        <v>36</v>
      </c>
      <c r="P10" s="15">
        <f>'[54]2560'!$B$7</f>
        <v>19</v>
      </c>
      <c r="Q10" s="15">
        <f>'[55]2560'!$B$7</f>
        <v>54</v>
      </c>
      <c r="R10" s="15">
        <f>'[56]2560'!$B$7</f>
        <v>63</v>
      </c>
      <c r="S10" s="15">
        <f>'[57]2560'!$B$7</f>
        <v>24</v>
      </c>
    </row>
    <row r="11" spans="1:19" ht="18.95" customHeight="1" x14ac:dyDescent="0.45">
      <c r="A11" s="14" t="s">
        <v>29</v>
      </c>
      <c r="B11" s="15">
        <f t="shared" si="2"/>
        <v>38870</v>
      </c>
      <c r="C11" s="15">
        <f>'[41]2560'!$B$8</f>
        <v>4706</v>
      </c>
      <c r="D11" s="15">
        <f>'[42]2560'!$B$8</f>
        <v>365</v>
      </c>
      <c r="E11" s="15">
        <f>'[43]2560'!$B$8</f>
        <v>10105</v>
      </c>
      <c r="F11" s="15">
        <f>'[44]2560'!$B$8</f>
        <v>1229</v>
      </c>
      <c r="G11" s="15">
        <f>'[45]2560'!$B$8</f>
        <v>1056</v>
      </c>
      <c r="H11" s="15">
        <f>'[46]2560'!$B$8</f>
        <v>1222</v>
      </c>
      <c r="I11" s="15">
        <f>'[47]2560'!$B$8</f>
        <v>2366</v>
      </c>
      <c r="J11" s="15">
        <f>'[48]2560'!$B$8</f>
        <v>1260</v>
      </c>
      <c r="K11" s="15">
        <f>'[49]2560'!$B$8</f>
        <v>1149</v>
      </c>
      <c r="L11" s="15">
        <f>'[50]2560'!$B$8</f>
        <v>1197</v>
      </c>
      <c r="M11" s="15">
        <f>'[51]2560'!$B$8</f>
        <v>1875</v>
      </c>
      <c r="N11" s="15">
        <f>'[52]2560'!$B$8</f>
        <v>2831</v>
      </c>
      <c r="O11" s="15">
        <f>'[53]2560'!$B$8</f>
        <v>1634</v>
      </c>
      <c r="P11" s="15">
        <f>'[54]2560'!$B$8</f>
        <v>1151</v>
      </c>
      <c r="Q11" s="15">
        <f>'[55]2560'!$B$8</f>
        <v>2835</v>
      </c>
      <c r="R11" s="15">
        <f>'[56]2560'!$B$8</f>
        <v>2653</v>
      </c>
      <c r="S11" s="15">
        <f>'[57]2560'!$B$8</f>
        <v>1236</v>
      </c>
    </row>
    <row r="12" spans="1:19" ht="18.95" customHeight="1" x14ac:dyDescent="0.45">
      <c r="A12" s="14" t="s">
        <v>30</v>
      </c>
      <c r="B12" s="15">
        <f t="shared" si="2"/>
        <v>7</v>
      </c>
      <c r="C12" s="15">
        <f>'[41]2560'!$B$9</f>
        <v>0</v>
      </c>
      <c r="D12" s="15">
        <f>'[42]2560'!$B$9</f>
        <v>0</v>
      </c>
      <c r="E12" s="15">
        <f>'[43]2560'!$B$9</f>
        <v>1</v>
      </c>
      <c r="F12" s="15">
        <f>'[44]2560'!$B$9</f>
        <v>0</v>
      </c>
      <c r="G12" s="15">
        <f>'[45]2560'!$B$9</f>
        <v>0</v>
      </c>
      <c r="H12" s="15">
        <f>'[46]2560'!$B$9</f>
        <v>0</v>
      </c>
      <c r="I12" s="15">
        <f>'[47]2560'!$B$9</f>
        <v>0</v>
      </c>
      <c r="J12" s="15">
        <f>'[48]2560'!$B$9</f>
        <v>0</v>
      </c>
      <c r="K12" s="15">
        <f>'[49]2560'!$B$9</f>
        <v>1</v>
      </c>
      <c r="L12" s="15">
        <f>'[50]2560'!$B$9</f>
        <v>0</v>
      </c>
      <c r="M12" s="15">
        <f>'[51]2560'!$B$9</f>
        <v>0</v>
      </c>
      <c r="N12" s="15">
        <f>'[52]2560'!$B$9</f>
        <v>2</v>
      </c>
      <c r="O12" s="15">
        <f>'[53]2560'!$B$9</f>
        <v>1</v>
      </c>
      <c r="P12" s="15">
        <f>'[54]2560'!$B$9</f>
        <v>0</v>
      </c>
      <c r="Q12" s="15">
        <f>'[55]2560'!$B$9</f>
        <v>2</v>
      </c>
      <c r="R12" s="15">
        <f>'[56]2560'!$B$9</f>
        <v>0</v>
      </c>
      <c r="S12" s="15">
        <f>'[57]2560'!$B$9</f>
        <v>0</v>
      </c>
    </row>
    <row r="13" spans="1:19" ht="18.95" customHeight="1" x14ac:dyDescent="0.45">
      <c r="A13" s="14" t="s">
        <v>31</v>
      </c>
      <c r="B13" s="15">
        <f t="shared" si="2"/>
        <v>0</v>
      </c>
      <c r="C13" s="15">
        <f>'[41]2560'!$B$10</f>
        <v>0</v>
      </c>
      <c r="D13" s="15">
        <f>'[42]2560'!$B$10</f>
        <v>0</v>
      </c>
      <c r="E13" s="15">
        <f>'[43]2560'!$B$10</f>
        <v>0</v>
      </c>
      <c r="F13" s="15">
        <f>'[44]2560'!$B$10</f>
        <v>0</v>
      </c>
      <c r="G13" s="15">
        <f>'[45]2560'!$B$10</f>
        <v>0</v>
      </c>
      <c r="H13" s="15">
        <f>'[46]2560'!$B$10</f>
        <v>0</v>
      </c>
      <c r="I13" s="15">
        <f>'[47]2560'!$B$10</f>
        <v>0</v>
      </c>
      <c r="J13" s="15">
        <f>'[48]2560'!$B$10</f>
        <v>0</v>
      </c>
      <c r="K13" s="15">
        <f>'[49]2560'!$B$10</f>
        <v>0</v>
      </c>
      <c r="L13" s="15">
        <f>'[50]2560'!$B$10</f>
        <v>0</v>
      </c>
      <c r="M13" s="15">
        <f>'[51]2560'!$B$10</f>
        <v>0</v>
      </c>
      <c r="N13" s="15">
        <f>'[52]2560'!$B$10</f>
        <v>0</v>
      </c>
      <c r="O13" s="15">
        <f>'[53]2560'!$B$10</f>
        <v>0</v>
      </c>
      <c r="P13" s="15">
        <f>'[54]2560'!$B$10</f>
        <v>0</v>
      </c>
      <c r="Q13" s="15">
        <f>'[55]2560'!$B$10</f>
        <v>0</v>
      </c>
      <c r="R13" s="15">
        <f>'[56]2560'!$B$10</f>
        <v>0</v>
      </c>
      <c r="S13" s="15">
        <f>'[57]2560'!$B$10</f>
        <v>0</v>
      </c>
    </row>
    <row r="14" spans="1:19" ht="18.95" customHeight="1" x14ac:dyDescent="0.45">
      <c r="A14" s="14" t="s">
        <v>32</v>
      </c>
      <c r="B14" s="15">
        <f t="shared" si="2"/>
        <v>34</v>
      </c>
      <c r="C14" s="15">
        <f>'[41]2560'!$B$11</f>
        <v>17</v>
      </c>
      <c r="D14" s="15">
        <f>'[42]2560'!$B$11</f>
        <v>0</v>
      </c>
      <c r="E14" s="15">
        <f>'[43]2560'!$B$11</f>
        <v>5</v>
      </c>
      <c r="F14" s="15">
        <f>'[44]2560'!$B$11</f>
        <v>0</v>
      </c>
      <c r="G14" s="15">
        <f>'[45]2560'!$B$11</f>
        <v>0</v>
      </c>
      <c r="H14" s="15">
        <f>'[46]2560'!$B$11</f>
        <v>0</v>
      </c>
      <c r="I14" s="15">
        <f>'[47]2560'!$B$11</f>
        <v>1</v>
      </c>
      <c r="J14" s="15">
        <f>'[48]2560'!$B$11</f>
        <v>0</v>
      </c>
      <c r="K14" s="15">
        <f>'[49]2560'!$B$11</f>
        <v>0</v>
      </c>
      <c r="L14" s="15">
        <f>'[50]2560'!$B$11</f>
        <v>0</v>
      </c>
      <c r="M14" s="15">
        <f>'[51]2560'!$B$11</f>
        <v>0</v>
      </c>
      <c r="N14" s="15">
        <f>'[52]2560'!$B$11</f>
        <v>9</v>
      </c>
      <c r="O14" s="15">
        <f>'[53]2560'!$B$11</f>
        <v>0</v>
      </c>
      <c r="P14" s="15">
        <f>'[54]2560'!$B$11</f>
        <v>0</v>
      </c>
      <c r="Q14" s="15">
        <f>'[55]2560'!$B$11</f>
        <v>2</v>
      </c>
      <c r="R14" s="15">
        <f>'[56]2560'!$B$11</f>
        <v>0</v>
      </c>
      <c r="S14" s="15">
        <f>'[57]2560'!$B$11</f>
        <v>0</v>
      </c>
    </row>
    <row r="15" spans="1:19" ht="18.95" customHeight="1" x14ac:dyDescent="0.45">
      <c r="A15" s="14" t="s">
        <v>33</v>
      </c>
      <c r="B15" s="15">
        <f t="shared" si="2"/>
        <v>0</v>
      </c>
      <c r="C15" s="15">
        <f>'[41]2560'!$B$12</f>
        <v>0</v>
      </c>
      <c r="D15" s="15">
        <f>'[42]2560'!$B$12</f>
        <v>0</v>
      </c>
      <c r="E15" s="15">
        <f>'[43]2560'!$B$12</f>
        <v>0</v>
      </c>
      <c r="F15" s="15">
        <f>'[44]2560'!$B$12</f>
        <v>0</v>
      </c>
      <c r="G15" s="15">
        <f>'[45]2560'!$B$12</f>
        <v>0</v>
      </c>
      <c r="H15" s="15">
        <f>'[46]2560'!$B$12</f>
        <v>0</v>
      </c>
      <c r="I15" s="15">
        <f>'[47]2560'!$B$12</f>
        <v>0</v>
      </c>
      <c r="J15" s="15">
        <f>'[48]2560'!$B$12</f>
        <v>0</v>
      </c>
      <c r="K15" s="15">
        <f>'[49]2560'!$B$12</f>
        <v>0</v>
      </c>
      <c r="L15" s="15">
        <f>'[50]2560'!$B$12</f>
        <v>0</v>
      </c>
      <c r="M15" s="15">
        <f>'[51]2560'!$B$12</f>
        <v>0</v>
      </c>
      <c r="N15" s="15">
        <f>'[52]2560'!$B$12</f>
        <v>0</v>
      </c>
      <c r="O15" s="15">
        <f>'[53]2560'!$B$12</f>
        <v>0</v>
      </c>
      <c r="P15" s="15">
        <f>'[54]2560'!$B$12</f>
        <v>0</v>
      </c>
      <c r="Q15" s="15">
        <f>'[55]2560'!$B$12</f>
        <v>0</v>
      </c>
      <c r="R15" s="15">
        <f>'[56]2560'!$B$12</f>
        <v>0</v>
      </c>
      <c r="S15" s="15">
        <f>'[57]2560'!$B$12</f>
        <v>0</v>
      </c>
    </row>
    <row r="16" spans="1:19" ht="18.95" customHeight="1" x14ac:dyDescent="0.45">
      <c r="A16" s="14" t="s">
        <v>34</v>
      </c>
      <c r="B16" s="15">
        <f t="shared" si="2"/>
        <v>15</v>
      </c>
      <c r="C16" s="15">
        <f>'[41]2560'!$B$13</f>
        <v>2</v>
      </c>
      <c r="D16" s="15">
        <f>'[42]2560'!$B$13</f>
        <v>0</v>
      </c>
      <c r="E16" s="15">
        <f>'[43]2560'!$B$13</f>
        <v>7</v>
      </c>
      <c r="F16" s="15">
        <f>'[44]2560'!$B$13</f>
        <v>0</v>
      </c>
      <c r="G16" s="15">
        <f>'[45]2560'!$B$13</f>
        <v>0</v>
      </c>
      <c r="H16" s="15">
        <f>'[46]2560'!$B$13</f>
        <v>0</v>
      </c>
      <c r="I16" s="15">
        <f>'[47]2560'!$B$13</f>
        <v>0</v>
      </c>
      <c r="J16" s="15">
        <f>'[48]2560'!$B$13</f>
        <v>0</v>
      </c>
      <c r="K16" s="15">
        <f>'[49]2560'!$B$13</f>
        <v>0</v>
      </c>
      <c r="L16" s="15">
        <f>'[50]2560'!$B$13</f>
        <v>0</v>
      </c>
      <c r="M16" s="15">
        <f>'[51]2560'!$B$13</f>
        <v>0</v>
      </c>
      <c r="N16" s="15">
        <f>'[52]2560'!$B$13</f>
        <v>1</v>
      </c>
      <c r="O16" s="15">
        <f>'[53]2560'!$B$13</f>
        <v>0</v>
      </c>
      <c r="P16" s="15">
        <f>'[54]2560'!$B$13</f>
        <v>0</v>
      </c>
      <c r="Q16" s="15">
        <f>'[55]2560'!$B$13</f>
        <v>5</v>
      </c>
      <c r="R16" s="15">
        <f>'[56]2560'!$B$13</f>
        <v>0</v>
      </c>
      <c r="S16" s="15">
        <f>'[57]2560'!$B$13</f>
        <v>0</v>
      </c>
    </row>
    <row r="17" spans="1:19" ht="18.95" customHeight="1" x14ac:dyDescent="0.45">
      <c r="A17" s="14" t="s">
        <v>35</v>
      </c>
      <c r="B17" s="15">
        <f t="shared" si="2"/>
        <v>11</v>
      </c>
      <c r="C17" s="15">
        <f>'[41]2560'!$B$14</f>
        <v>0</v>
      </c>
      <c r="D17" s="15">
        <f>'[42]2560'!$B$14</f>
        <v>0</v>
      </c>
      <c r="E17" s="15">
        <f>'[43]2560'!$B$14</f>
        <v>11</v>
      </c>
      <c r="F17" s="15">
        <f>'[44]2560'!$B$14</f>
        <v>0</v>
      </c>
      <c r="G17" s="15">
        <f>'[45]2560'!$B$14</f>
        <v>0</v>
      </c>
      <c r="H17" s="15">
        <f>'[46]2560'!$B$14</f>
        <v>0</v>
      </c>
      <c r="I17" s="15">
        <f>'[47]2560'!$B$14</f>
        <v>0</v>
      </c>
      <c r="J17" s="15">
        <f>'[48]2560'!$B$14</f>
        <v>0</v>
      </c>
      <c r="K17" s="15">
        <f>'[49]2560'!$B$14</f>
        <v>0</v>
      </c>
      <c r="L17" s="15">
        <f>'[50]2560'!$B$14</f>
        <v>0</v>
      </c>
      <c r="M17" s="15">
        <f>'[51]2560'!$B$14</f>
        <v>0</v>
      </c>
      <c r="N17" s="15">
        <f>'[52]2560'!$B$14</f>
        <v>0</v>
      </c>
      <c r="O17" s="15">
        <f>'[53]2560'!$B$14</f>
        <v>0</v>
      </c>
      <c r="P17" s="15">
        <f>'[54]2560'!$B$14</f>
        <v>0</v>
      </c>
      <c r="Q17" s="15">
        <f>'[55]2560'!$B$14</f>
        <v>0</v>
      </c>
      <c r="R17" s="15">
        <f>'[56]2560'!$B$14</f>
        <v>0</v>
      </c>
      <c r="S17" s="15">
        <f>'[57]2560'!$B$14</f>
        <v>0</v>
      </c>
    </row>
    <row r="18" spans="1:19" ht="18.95" customHeight="1" x14ac:dyDescent="0.45">
      <c r="A18" s="14" t="s">
        <v>36</v>
      </c>
      <c r="B18" s="15">
        <f t="shared" si="2"/>
        <v>1</v>
      </c>
      <c r="C18" s="15">
        <f>'[41]2560'!$B$15</f>
        <v>0</v>
      </c>
      <c r="D18" s="15">
        <f>'[42]2560'!$B$15</f>
        <v>0</v>
      </c>
      <c r="E18" s="15">
        <f>'[43]2560'!$B$15</f>
        <v>1</v>
      </c>
      <c r="F18" s="15">
        <f>'[44]2560'!$B$15</f>
        <v>0</v>
      </c>
      <c r="G18" s="15">
        <f>'[45]2560'!$B$15</f>
        <v>0</v>
      </c>
      <c r="H18" s="15">
        <f>'[46]2560'!$B$15</f>
        <v>0</v>
      </c>
      <c r="I18" s="15">
        <f>'[47]2560'!$B$15</f>
        <v>0</v>
      </c>
      <c r="J18" s="15">
        <f>'[48]2560'!$B$15</f>
        <v>0</v>
      </c>
      <c r="K18" s="15">
        <f>'[49]2560'!$B$15</f>
        <v>0</v>
      </c>
      <c r="L18" s="15">
        <f>'[50]2560'!$B$15</f>
        <v>0</v>
      </c>
      <c r="M18" s="15">
        <f>'[51]2560'!$B$15</f>
        <v>0</v>
      </c>
      <c r="N18" s="15">
        <f>'[52]2560'!$B$15</f>
        <v>0</v>
      </c>
      <c r="O18" s="15">
        <f>'[53]2560'!$B$15</f>
        <v>0</v>
      </c>
      <c r="P18" s="15">
        <f>'[54]2560'!$B$15</f>
        <v>0</v>
      </c>
      <c r="Q18" s="15">
        <f>'[55]2560'!$B$15</f>
        <v>0</v>
      </c>
      <c r="R18" s="15">
        <f>'[56]2560'!$B$15</f>
        <v>0</v>
      </c>
      <c r="S18" s="15">
        <f>'[57]2560'!$B$15</f>
        <v>0</v>
      </c>
    </row>
    <row r="19" spans="1:19" ht="18.95" customHeight="1" x14ac:dyDescent="0.45">
      <c r="A19" s="16" t="s">
        <v>37</v>
      </c>
      <c r="B19" s="15">
        <f t="shared" si="2"/>
        <v>0</v>
      </c>
      <c r="C19" s="15">
        <f>'[41]2560'!$B$16</f>
        <v>0</v>
      </c>
      <c r="D19" s="15">
        <f>'[42]2560'!$B$16</f>
        <v>0</v>
      </c>
      <c r="E19" s="15">
        <f>'[43]2560'!$B$16</f>
        <v>0</v>
      </c>
      <c r="F19" s="15">
        <f>'[44]2560'!$B$16</f>
        <v>0</v>
      </c>
      <c r="G19" s="15">
        <f>'[45]2560'!$B$16</f>
        <v>0</v>
      </c>
      <c r="H19" s="15">
        <f>'[46]2560'!$B$16</f>
        <v>0</v>
      </c>
      <c r="I19" s="15">
        <f>'[47]2560'!$B$16</f>
        <v>0</v>
      </c>
      <c r="J19" s="15">
        <f>'[48]2560'!$B$16</f>
        <v>0</v>
      </c>
      <c r="K19" s="15">
        <f>'[49]2560'!$B$16</f>
        <v>0</v>
      </c>
      <c r="L19" s="15">
        <f>'[50]2560'!$B$16</f>
        <v>0</v>
      </c>
      <c r="M19" s="15">
        <f>'[51]2560'!$B$16</f>
        <v>0</v>
      </c>
      <c r="N19" s="15">
        <f>'[52]2560'!$B$16</f>
        <v>0</v>
      </c>
      <c r="O19" s="15">
        <f>'[53]2560'!$B$16</f>
        <v>0</v>
      </c>
      <c r="P19" s="15">
        <f>'[54]2560'!$B$16</f>
        <v>0</v>
      </c>
      <c r="Q19" s="15">
        <f>'[55]2560'!$B$16</f>
        <v>0</v>
      </c>
      <c r="R19" s="15">
        <f>'[56]2560'!$B$16</f>
        <v>0</v>
      </c>
      <c r="S19" s="15">
        <f>'[57]2560'!$B$16</f>
        <v>0</v>
      </c>
    </row>
    <row r="20" spans="1:19" ht="18.95" customHeight="1" x14ac:dyDescent="0.45">
      <c r="A20" s="16" t="s">
        <v>38</v>
      </c>
      <c r="B20" s="15">
        <f t="shared" si="2"/>
        <v>286854</v>
      </c>
      <c r="C20" s="15">
        <f>'[41]2560'!$B$17</f>
        <v>32616</v>
      </c>
      <c r="D20" s="15">
        <f>'[42]2560'!$B$17</f>
        <v>4551</v>
      </c>
      <c r="E20" s="15">
        <f>'[43]2560'!$B$17</f>
        <v>56503</v>
      </c>
      <c r="F20" s="15">
        <f>'[44]2560'!$B$17</f>
        <v>11386</v>
      </c>
      <c r="G20" s="15">
        <f>'[45]2560'!$B$17</f>
        <v>7489</v>
      </c>
      <c r="H20" s="15">
        <f>'[46]2560'!$B$17</f>
        <v>10907</v>
      </c>
      <c r="I20" s="15">
        <f>'[47]2560'!$B$17</f>
        <v>17528</v>
      </c>
      <c r="J20" s="15">
        <f>'[48]2560'!$B$17</f>
        <v>10139</v>
      </c>
      <c r="K20" s="15">
        <f>'[49]2560'!$B$17</f>
        <v>9674</v>
      </c>
      <c r="L20" s="15">
        <f>'[50]2560'!$B$17</f>
        <v>16712</v>
      </c>
      <c r="M20" s="15">
        <f>'[51]2560'!$B$17</f>
        <v>15121</v>
      </c>
      <c r="N20" s="15">
        <f>'[52]2560'!$B$17</f>
        <v>19746</v>
      </c>
      <c r="O20" s="15">
        <f>'[53]2560'!$B$17</f>
        <v>15465</v>
      </c>
      <c r="P20" s="15">
        <f>'[54]2560'!$B$17</f>
        <v>11236</v>
      </c>
      <c r="Q20" s="15">
        <f>'[55]2560'!$B$17</f>
        <v>18780</v>
      </c>
      <c r="R20" s="15">
        <f>'[56]2560'!$B$17</f>
        <v>21421</v>
      </c>
      <c r="S20" s="15">
        <f>'[57]2560'!$B$17</f>
        <v>7580</v>
      </c>
    </row>
    <row r="21" spans="1:19" ht="18.95" customHeight="1" x14ac:dyDescent="0.45">
      <c r="A21" s="16" t="s">
        <v>39</v>
      </c>
      <c r="B21" s="15">
        <f t="shared" si="2"/>
        <v>10222</v>
      </c>
      <c r="C21" s="15">
        <f>'[41]2560'!$B$18</f>
        <v>599</v>
      </c>
      <c r="D21" s="15">
        <f>'[42]2560'!$B$18</f>
        <v>4</v>
      </c>
      <c r="E21" s="15">
        <f>'[43]2560'!$B$18</f>
        <v>433</v>
      </c>
      <c r="F21" s="15">
        <f>'[44]2560'!$B$18</f>
        <v>309</v>
      </c>
      <c r="G21" s="15">
        <f>'[45]2560'!$B$18</f>
        <v>362</v>
      </c>
      <c r="H21" s="15">
        <f>'[46]2560'!$B$18</f>
        <v>117</v>
      </c>
      <c r="I21" s="15">
        <f>'[47]2560'!$B$18</f>
        <v>105</v>
      </c>
      <c r="J21" s="15">
        <f>'[48]2560'!$B$18</f>
        <v>198</v>
      </c>
      <c r="K21" s="15">
        <f>'[49]2560'!$B$18</f>
        <v>532</v>
      </c>
      <c r="L21" s="15">
        <f>'[50]2560'!$B$18</f>
        <v>1015</v>
      </c>
      <c r="M21" s="15">
        <f>'[51]2560'!$B$18</f>
        <v>239</v>
      </c>
      <c r="N21" s="15">
        <f>'[52]2560'!$B$18</f>
        <v>801</v>
      </c>
      <c r="O21" s="15">
        <f>'[53]2560'!$B$18</f>
        <v>1250</v>
      </c>
      <c r="P21" s="15">
        <f>'[54]2560'!$B$18</f>
        <v>540</v>
      </c>
      <c r="Q21" s="15">
        <f>'[55]2560'!$B$18</f>
        <v>1488</v>
      </c>
      <c r="R21" s="15">
        <f>'[56]2560'!$B$18</f>
        <v>1800</v>
      </c>
      <c r="S21" s="15">
        <f>'[57]2560'!$B$18</f>
        <v>430</v>
      </c>
    </row>
    <row r="22" spans="1:19" ht="18.95" customHeight="1" x14ac:dyDescent="0.45">
      <c r="A22" s="16" t="s">
        <v>40</v>
      </c>
      <c r="B22" s="15">
        <f t="shared" si="2"/>
        <v>195</v>
      </c>
      <c r="C22" s="15">
        <f>'[41]2560'!$B$19</f>
        <v>12</v>
      </c>
      <c r="D22" s="15">
        <f>'[42]2560'!$B$19</f>
        <v>1</v>
      </c>
      <c r="E22" s="15">
        <f>'[43]2560'!$B$19</f>
        <v>42</v>
      </c>
      <c r="F22" s="15">
        <f>'[44]2560'!$B$19</f>
        <v>0</v>
      </c>
      <c r="G22" s="15">
        <f>'[45]2560'!$B$19</f>
        <v>13</v>
      </c>
      <c r="H22" s="15">
        <f>'[46]2560'!$B$19</f>
        <v>6</v>
      </c>
      <c r="I22" s="15">
        <f>'[47]2560'!$B$19</f>
        <v>8</v>
      </c>
      <c r="J22" s="15">
        <f>'[48]2560'!$B$19</f>
        <v>14</v>
      </c>
      <c r="K22" s="15">
        <f>'[49]2560'!$B$19</f>
        <v>9</v>
      </c>
      <c r="L22" s="15">
        <f>'[50]2560'!$B$19</f>
        <v>15</v>
      </c>
      <c r="M22" s="15">
        <f>'[51]2560'!$B$19</f>
        <v>7</v>
      </c>
      <c r="N22" s="15">
        <f>'[52]2560'!$B$19</f>
        <v>12</v>
      </c>
      <c r="O22" s="15">
        <f>'[53]2560'!$B$19</f>
        <v>11</v>
      </c>
      <c r="P22" s="15">
        <f>'[54]2560'!$B$19</f>
        <v>15</v>
      </c>
      <c r="Q22" s="15">
        <f>'[55]2560'!$B$19</f>
        <v>7</v>
      </c>
      <c r="R22" s="15">
        <f>'[56]2560'!$B$19</f>
        <v>21</v>
      </c>
      <c r="S22" s="15">
        <f>'[57]2560'!$B$19</f>
        <v>2</v>
      </c>
    </row>
    <row r="23" spans="1:19" ht="18.95" customHeight="1" x14ac:dyDescent="0.45">
      <c r="A23" s="16" t="s">
        <v>41</v>
      </c>
      <c r="B23" s="15">
        <f t="shared" si="2"/>
        <v>175</v>
      </c>
      <c r="C23" s="15">
        <f>'[41]2560'!$B$20</f>
        <v>0</v>
      </c>
      <c r="D23" s="15">
        <f>'[42]2560'!$B$20</f>
        <v>0</v>
      </c>
      <c r="E23" s="15">
        <f>'[43]2560'!$B$20</f>
        <v>0</v>
      </c>
      <c r="F23" s="15">
        <f>'[44]2560'!$B$20</f>
        <v>0</v>
      </c>
      <c r="G23" s="15">
        <f>'[45]2560'!$B$20</f>
        <v>0</v>
      </c>
      <c r="H23" s="15">
        <f>'[46]2560'!$B$20</f>
        <v>3</v>
      </c>
      <c r="I23" s="15">
        <f>'[47]2560'!$B$20</f>
        <v>0</v>
      </c>
      <c r="J23" s="15">
        <f>'[48]2560'!$B$20</f>
        <v>0</v>
      </c>
      <c r="K23" s="15">
        <f>'[49]2560'!$B$20</f>
        <v>102</v>
      </c>
      <c r="L23" s="15">
        <f>'[50]2560'!$B$20</f>
        <v>9</v>
      </c>
      <c r="M23" s="15">
        <f>'[51]2560'!$B$20</f>
        <v>0</v>
      </c>
      <c r="N23" s="15">
        <f>'[52]2560'!$B$20</f>
        <v>16</v>
      </c>
      <c r="O23" s="15">
        <f>'[53]2560'!$B$20</f>
        <v>4</v>
      </c>
      <c r="P23" s="15">
        <f>'[54]2560'!$B$20</f>
        <v>2</v>
      </c>
      <c r="Q23" s="15">
        <f>'[55]2560'!$B$20</f>
        <v>4</v>
      </c>
      <c r="R23" s="15">
        <f>'[56]2560'!$B$20</f>
        <v>35</v>
      </c>
      <c r="S23" s="15">
        <f>'[57]2560'!$B$20</f>
        <v>0</v>
      </c>
    </row>
    <row r="24" spans="1:19" ht="18.95" customHeight="1" x14ac:dyDescent="0.45">
      <c r="A24" s="16" t="s">
        <v>42</v>
      </c>
      <c r="B24" s="15">
        <f t="shared" si="2"/>
        <v>5</v>
      </c>
      <c r="C24" s="15">
        <f>'[41]2560'!$B$21</f>
        <v>3</v>
      </c>
      <c r="D24" s="15">
        <f>'[42]2560'!$B$21</f>
        <v>0</v>
      </c>
      <c r="E24" s="15">
        <f>'[43]2560'!$B$21</f>
        <v>0</v>
      </c>
      <c r="F24" s="15">
        <f>'[44]2560'!$B$21</f>
        <v>0</v>
      </c>
      <c r="G24" s="15">
        <f>'[45]2560'!$B$21</f>
        <v>0</v>
      </c>
      <c r="H24" s="15">
        <f>'[46]2560'!$B$21</f>
        <v>0</v>
      </c>
      <c r="I24" s="15">
        <f>'[47]2560'!$B$21</f>
        <v>0</v>
      </c>
      <c r="J24" s="15">
        <f>'[48]2560'!$B$21</f>
        <v>0</v>
      </c>
      <c r="K24" s="15">
        <f>'[49]2560'!$B$21</f>
        <v>0</v>
      </c>
      <c r="L24" s="15">
        <f>'[50]2560'!$B$21</f>
        <v>0</v>
      </c>
      <c r="M24" s="15">
        <f>'[51]2560'!$B$21</f>
        <v>0</v>
      </c>
      <c r="N24" s="15">
        <f>'[52]2560'!$B$21</f>
        <v>1</v>
      </c>
      <c r="O24" s="15">
        <f>'[53]2560'!$B$21</f>
        <v>0</v>
      </c>
      <c r="P24" s="15">
        <f>'[54]2560'!$B$21</f>
        <v>0</v>
      </c>
      <c r="Q24" s="15">
        <f>'[55]2560'!$B$21</f>
        <v>0</v>
      </c>
      <c r="R24" s="15">
        <f>'[56]2560'!$B$21</f>
        <v>1</v>
      </c>
      <c r="S24" s="15">
        <f>'[57]2560'!$B$21</f>
        <v>0</v>
      </c>
    </row>
    <row r="25" spans="1:19" ht="18.95" customHeight="1" x14ac:dyDescent="0.45">
      <c r="A25" s="16" t="s">
        <v>43</v>
      </c>
      <c r="B25" s="15">
        <f t="shared" si="2"/>
        <v>75</v>
      </c>
      <c r="C25" s="15">
        <f>'[41]2560'!$B$22</f>
        <v>23</v>
      </c>
      <c r="D25" s="15">
        <f>'[42]2560'!$B$22</f>
        <v>2</v>
      </c>
      <c r="E25" s="15">
        <f>'[43]2560'!$B$22</f>
        <v>10</v>
      </c>
      <c r="F25" s="15">
        <f>'[44]2560'!$B$22</f>
        <v>0</v>
      </c>
      <c r="G25" s="15">
        <f>'[45]2560'!$B$22</f>
        <v>8</v>
      </c>
      <c r="H25" s="15">
        <f>'[46]2560'!$B$22</f>
        <v>12</v>
      </c>
      <c r="I25" s="15">
        <f>'[47]2560'!$B$22</f>
        <v>0</v>
      </c>
      <c r="J25" s="15">
        <f>'[48]2560'!$B$22</f>
        <v>3</v>
      </c>
      <c r="K25" s="15">
        <f>'[49]2560'!$B$22</f>
        <v>4</v>
      </c>
      <c r="L25" s="15">
        <f>'[50]2560'!$B$22</f>
        <v>0</v>
      </c>
      <c r="M25" s="15">
        <f>'[51]2560'!$B$22</f>
        <v>0</v>
      </c>
      <c r="N25" s="15">
        <f>'[52]2560'!$B$22</f>
        <v>4</v>
      </c>
      <c r="O25" s="15">
        <f>'[53]2560'!$B$22</f>
        <v>1</v>
      </c>
      <c r="P25" s="15">
        <f>'[54]2560'!$B$22</f>
        <v>0</v>
      </c>
      <c r="Q25" s="15">
        <f>'[55]2560'!$B$22</f>
        <v>2</v>
      </c>
      <c r="R25" s="15">
        <f>'[56]2560'!$B$22</f>
        <v>6</v>
      </c>
      <c r="S25" s="15">
        <f>'[57]2560'!$B$22</f>
        <v>0</v>
      </c>
    </row>
    <row r="26" spans="1:19" s="17" customFormat="1" ht="20.100000000000001" customHeight="1" x14ac:dyDescent="0.45">
      <c r="A26" s="59" t="s">
        <v>44</v>
      </c>
      <c r="B26" s="48">
        <f>B28+B32+B35</f>
        <v>10441</v>
      </c>
      <c r="C26" s="48">
        <f>C28+C32+C35</f>
        <v>945</v>
      </c>
      <c r="D26" s="48">
        <f t="shared" ref="D26:S26" si="3">D28+D32+D35</f>
        <v>95</v>
      </c>
      <c r="E26" s="48">
        <f t="shared" si="3"/>
        <v>1798</v>
      </c>
      <c r="F26" s="48">
        <f t="shared" si="3"/>
        <v>519</v>
      </c>
      <c r="G26" s="48">
        <f t="shared" si="3"/>
        <v>362</v>
      </c>
      <c r="H26" s="48">
        <f t="shared" si="3"/>
        <v>300</v>
      </c>
      <c r="I26" s="48">
        <f t="shared" si="3"/>
        <v>604</v>
      </c>
      <c r="J26" s="48">
        <f t="shared" si="3"/>
        <v>340</v>
      </c>
      <c r="K26" s="48">
        <f t="shared" si="3"/>
        <v>285</v>
      </c>
      <c r="L26" s="48">
        <f t="shared" si="3"/>
        <v>501</v>
      </c>
      <c r="M26" s="48">
        <f t="shared" si="3"/>
        <v>621</v>
      </c>
      <c r="N26" s="48">
        <f t="shared" si="3"/>
        <v>709</v>
      </c>
      <c r="O26" s="48">
        <f t="shared" si="3"/>
        <v>862</v>
      </c>
      <c r="P26" s="48">
        <f t="shared" si="3"/>
        <v>373</v>
      </c>
      <c r="Q26" s="48">
        <f t="shared" si="3"/>
        <v>813</v>
      </c>
      <c r="R26" s="48">
        <f t="shared" si="3"/>
        <v>1025</v>
      </c>
      <c r="S26" s="48">
        <f t="shared" si="3"/>
        <v>289</v>
      </c>
    </row>
    <row r="27" spans="1:19" s="17" customFormat="1" ht="20.100000000000001" customHeight="1" x14ac:dyDescent="0.45">
      <c r="A27" s="60" t="s">
        <v>45</v>
      </c>
      <c r="B27" s="50"/>
      <c r="C27" s="50"/>
      <c r="D27" s="61"/>
      <c r="E27" s="61"/>
      <c r="F27" s="61"/>
      <c r="G27" s="50"/>
      <c r="H27" s="62"/>
      <c r="I27" s="50"/>
      <c r="J27" s="61"/>
      <c r="K27" s="61"/>
      <c r="L27" s="61"/>
      <c r="M27" s="50"/>
      <c r="N27" s="62"/>
      <c r="O27" s="50"/>
      <c r="P27" s="61"/>
      <c r="Q27" s="61"/>
      <c r="R27" s="61"/>
      <c r="S27" s="50"/>
    </row>
    <row r="28" spans="1:19" s="17" customFormat="1" ht="20.100000000000001" customHeight="1" x14ac:dyDescent="0.45">
      <c r="A28" s="18" t="s">
        <v>46</v>
      </c>
      <c r="B28" s="19">
        <f>SUM(C28:S28)</f>
        <v>1200</v>
      </c>
      <c r="C28" s="19">
        <f>SUM(C29:C31)</f>
        <v>108</v>
      </c>
      <c r="D28" s="19">
        <f t="shared" ref="D28:S28" si="4">SUM(D29:D31)</f>
        <v>16</v>
      </c>
      <c r="E28" s="19">
        <f t="shared" si="4"/>
        <v>555</v>
      </c>
      <c r="F28" s="19">
        <f t="shared" si="4"/>
        <v>27</v>
      </c>
      <c r="G28" s="19">
        <f t="shared" si="4"/>
        <v>21</v>
      </c>
      <c r="H28" s="19">
        <f t="shared" si="4"/>
        <v>26</v>
      </c>
      <c r="I28" s="19">
        <f t="shared" si="4"/>
        <v>54</v>
      </c>
      <c r="J28" s="19">
        <f t="shared" si="4"/>
        <v>16</v>
      </c>
      <c r="K28" s="19">
        <f t="shared" si="4"/>
        <v>12</v>
      </c>
      <c r="L28" s="19">
        <f t="shared" si="4"/>
        <v>33</v>
      </c>
      <c r="M28" s="19">
        <f t="shared" si="4"/>
        <v>47</v>
      </c>
      <c r="N28" s="19">
        <f t="shared" si="4"/>
        <v>37</v>
      </c>
      <c r="O28" s="19">
        <f t="shared" si="4"/>
        <v>32</v>
      </c>
      <c r="P28" s="19">
        <f t="shared" si="4"/>
        <v>19</v>
      </c>
      <c r="Q28" s="19">
        <f t="shared" si="4"/>
        <v>110</v>
      </c>
      <c r="R28" s="19">
        <f t="shared" si="4"/>
        <v>52</v>
      </c>
      <c r="S28" s="19">
        <f t="shared" si="4"/>
        <v>35</v>
      </c>
    </row>
    <row r="29" spans="1:19" ht="18.95" customHeight="1" x14ac:dyDescent="0.45">
      <c r="A29" s="20" t="s">
        <v>47</v>
      </c>
      <c r="B29" s="15">
        <f>SUM(C29:S29)</f>
        <v>259</v>
      </c>
      <c r="C29" s="15">
        <f>'[41]2560'!$B$25</f>
        <v>26</v>
      </c>
      <c r="D29" s="15">
        <f>'[42]2560'!$B$25</f>
        <v>6</v>
      </c>
      <c r="E29" s="15">
        <f>'[43]2560'!$B$25</f>
        <v>103</v>
      </c>
      <c r="F29" s="15">
        <f>'[44]2560'!$B$25</f>
        <v>4</v>
      </c>
      <c r="G29" s="15">
        <f>'[45]2560'!$B$25</f>
        <v>6</v>
      </c>
      <c r="H29" s="15">
        <f>'[46]2560'!$B$25</f>
        <v>8</v>
      </c>
      <c r="I29" s="15">
        <f>'[47]2560'!$B$25</f>
        <v>18</v>
      </c>
      <c r="J29" s="15">
        <f>'[48]2560'!$B$25</f>
        <v>1</v>
      </c>
      <c r="K29" s="15">
        <f>'[49]2560'!$B$25</f>
        <v>1</v>
      </c>
      <c r="L29" s="15">
        <f>'[50]2560'!$B$25</f>
        <v>4</v>
      </c>
      <c r="M29" s="15">
        <f>'[51]2560'!$B$25</f>
        <v>26</v>
      </c>
      <c r="N29" s="15">
        <f>'[52]2560'!$B$25</f>
        <v>9</v>
      </c>
      <c r="O29" s="15">
        <f>'[53]2560'!$B$25</f>
        <v>13</v>
      </c>
      <c r="P29" s="15">
        <f>'[54]2560'!$B$25</f>
        <v>2</v>
      </c>
      <c r="Q29" s="15">
        <f>'[55]2560'!$B$25</f>
        <v>11</v>
      </c>
      <c r="R29" s="15">
        <f>'[56]2560'!$B$25</f>
        <v>14</v>
      </c>
      <c r="S29" s="15">
        <f>'[57]2560'!$B$25</f>
        <v>7</v>
      </c>
    </row>
    <row r="30" spans="1:19" ht="18.95" customHeight="1" x14ac:dyDescent="0.45">
      <c r="A30" s="16" t="s">
        <v>48</v>
      </c>
      <c r="B30" s="15">
        <f t="shared" ref="B30:B34" si="5">SUM(C30:S30)</f>
        <v>849</v>
      </c>
      <c r="C30" s="15">
        <f>'[41]2560'!$B$26</f>
        <v>74</v>
      </c>
      <c r="D30" s="15">
        <f>'[42]2560'!$B$26</f>
        <v>10</v>
      </c>
      <c r="E30" s="15">
        <f>'[43]2560'!$B$26</f>
        <v>432</v>
      </c>
      <c r="F30" s="15">
        <f>'[44]2560'!$B$26</f>
        <v>19</v>
      </c>
      <c r="G30" s="15">
        <f>'[45]2560'!$B$26</f>
        <v>15</v>
      </c>
      <c r="H30" s="15">
        <f>'[46]2560'!$B$26</f>
        <v>17</v>
      </c>
      <c r="I30" s="15">
        <f>'[47]2560'!$B$26</f>
        <v>29</v>
      </c>
      <c r="J30" s="15">
        <f>'[48]2560'!$B$26</f>
        <v>12</v>
      </c>
      <c r="K30" s="15">
        <f>'[49]2560'!$B$26</f>
        <v>10</v>
      </c>
      <c r="L30" s="15">
        <f>'[50]2560'!$B$26</f>
        <v>19</v>
      </c>
      <c r="M30" s="15">
        <f>'[51]2560'!$B$26</f>
        <v>20</v>
      </c>
      <c r="N30" s="15">
        <f>'[52]2560'!$B$26</f>
        <v>22</v>
      </c>
      <c r="O30" s="15">
        <f>'[53]2560'!$B$26</f>
        <v>14</v>
      </c>
      <c r="P30" s="15">
        <f>'[54]2560'!$B$26</f>
        <v>12</v>
      </c>
      <c r="Q30" s="15">
        <f>'[55]2560'!$B$26</f>
        <v>89</v>
      </c>
      <c r="R30" s="15">
        <f>'[56]2560'!$B$26</f>
        <v>31</v>
      </c>
      <c r="S30" s="15">
        <f>'[57]2560'!$B$26</f>
        <v>24</v>
      </c>
    </row>
    <row r="31" spans="1:19" ht="18.95" customHeight="1" x14ac:dyDescent="0.45">
      <c r="A31" s="16" t="s">
        <v>49</v>
      </c>
      <c r="B31" s="15">
        <f t="shared" si="5"/>
        <v>92</v>
      </c>
      <c r="C31" s="15">
        <f>'[41]2560'!$B$27</f>
        <v>8</v>
      </c>
      <c r="D31" s="15">
        <f>'[42]2560'!$B$27</f>
        <v>0</v>
      </c>
      <c r="E31" s="15">
        <f>'[43]2560'!$B$27</f>
        <v>20</v>
      </c>
      <c r="F31" s="15">
        <f>'[44]2560'!$B$27</f>
        <v>4</v>
      </c>
      <c r="G31" s="15">
        <f>'[45]2560'!$B$27</f>
        <v>0</v>
      </c>
      <c r="H31" s="15">
        <f>'[46]2560'!$B$27</f>
        <v>1</v>
      </c>
      <c r="I31" s="15">
        <f>'[47]2560'!$B$27</f>
        <v>7</v>
      </c>
      <c r="J31" s="15">
        <f>'[48]2560'!$B$27</f>
        <v>3</v>
      </c>
      <c r="K31" s="15">
        <f>'[49]2560'!$B$27</f>
        <v>1</v>
      </c>
      <c r="L31" s="15">
        <f>'[50]2560'!$B$27</f>
        <v>10</v>
      </c>
      <c r="M31" s="15">
        <f>'[51]2560'!$B$27</f>
        <v>1</v>
      </c>
      <c r="N31" s="15">
        <f>'[52]2560'!$B$27</f>
        <v>6</v>
      </c>
      <c r="O31" s="15">
        <f>'[53]2560'!$B$27</f>
        <v>5</v>
      </c>
      <c r="P31" s="15">
        <f>'[54]2560'!$B$27</f>
        <v>5</v>
      </c>
      <c r="Q31" s="15">
        <f>'[55]2560'!$B$27</f>
        <v>10</v>
      </c>
      <c r="R31" s="15">
        <f>'[56]2560'!$B$27</f>
        <v>7</v>
      </c>
      <c r="S31" s="15">
        <f>'[57]2560'!$B$27</f>
        <v>4</v>
      </c>
    </row>
    <row r="32" spans="1:19" s="17" customFormat="1" ht="20.100000000000001" customHeight="1" x14ac:dyDescent="0.45">
      <c r="A32" s="21" t="s">
        <v>50</v>
      </c>
      <c r="B32" s="19">
        <f t="shared" si="5"/>
        <v>9240</v>
      </c>
      <c r="C32" s="19">
        <f>SUM(C33:C34)</f>
        <v>837</v>
      </c>
      <c r="D32" s="19">
        <f t="shared" ref="D32:S32" si="6">SUM(D33:D34)</f>
        <v>79</v>
      </c>
      <c r="E32" s="19">
        <f t="shared" si="6"/>
        <v>1243</v>
      </c>
      <c r="F32" s="19">
        <f t="shared" si="6"/>
        <v>492</v>
      </c>
      <c r="G32" s="19">
        <f t="shared" si="6"/>
        <v>341</v>
      </c>
      <c r="H32" s="19">
        <f t="shared" si="6"/>
        <v>274</v>
      </c>
      <c r="I32" s="19">
        <f t="shared" si="6"/>
        <v>550</v>
      </c>
      <c r="J32" s="19">
        <f t="shared" si="6"/>
        <v>324</v>
      </c>
      <c r="K32" s="19">
        <f t="shared" si="6"/>
        <v>273</v>
      </c>
      <c r="L32" s="19">
        <f t="shared" si="6"/>
        <v>468</v>
      </c>
      <c r="M32" s="19">
        <f t="shared" si="6"/>
        <v>574</v>
      </c>
      <c r="N32" s="19">
        <f t="shared" si="6"/>
        <v>672</v>
      </c>
      <c r="O32" s="19">
        <f t="shared" si="6"/>
        <v>830</v>
      </c>
      <c r="P32" s="19">
        <f t="shared" si="6"/>
        <v>354</v>
      </c>
      <c r="Q32" s="19">
        <f t="shared" si="6"/>
        <v>702</v>
      </c>
      <c r="R32" s="19">
        <f t="shared" si="6"/>
        <v>973</v>
      </c>
      <c r="S32" s="19">
        <f t="shared" si="6"/>
        <v>254</v>
      </c>
    </row>
    <row r="33" spans="1:19" ht="18.95" customHeight="1" x14ac:dyDescent="0.45">
      <c r="A33" s="20" t="s">
        <v>51</v>
      </c>
      <c r="B33" s="15">
        <f t="shared" si="5"/>
        <v>2344</v>
      </c>
      <c r="C33" s="11">
        <f>'[41]2560'!$B$29</f>
        <v>318</v>
      </c>
      <c r="D33" s="11">
        <f>'[42]2560'!$B$29</f>
        <v>0</v>
      </c>
      <c r="E33" s="11">
        <f>'[43]2560'!$B$29</f>
        <v>435</v>
      </c>
      <c r="F33" s="11">
        <f>'[44]2560'!$B$29</f>
        <v>160</v>
      </c>
      <c r="G33" s="11">
        <f>'[45]2560'!$B$29</f>
        <v>61</v>
      </c>
      <c r="H33" s="11">
        <f>'[46]2560'!$B$29</f>
        <v>49</v>
      </c>
      <c r="I33" s="11">
        <f>'[47]2560'!$B$29</f>
        <v>292</v>
      </c>
      <c r="J33" s="11">
        <f>'[48]2560'!$B$29</f>
        <v>35</v>
      </c>
      <c r="K33" s="11">
        <f>'[49]2560'!$B$29</f>
        <v>75</v>
      </c>
      <c r="L33" s="11">
        <f>'[50]2560'!$B$29</f>
        <v>57</v>
      </c>
      <c r="M33" s="11">
        <f>'[51]2560'!$B$29</f>
        <v>286</v>
      </c>
      <c r="N33" s="11">
        <f>'[52]2560'!$B$29</f>
        <v>109</v>
      </c>
      <c r="O33" s="11">
        <f>'[53]2560'!$B$29</f>
        <v>177</v>
      </c>
      <c r="P33" s="11">
        <f>'[54]2560'!$B$29</f>
        <v>26</v>
      </c>
      <c r="Q33" s="11">
        <f>'[55]2560'!$B$29</f>
        <v>34</v>
      </c>
      <c r="R33" s="11">
        <f>'[56]2560'!$B$29</f>
        <v>228</v>
      </c>
      <c r="S33" s="11">
        <f>'[57]2560'!$B$29</f>
        <v>2</v>
      </c>
    </row>
    <row r="34" spans="1:19" ht="18.95" customHeight="1" x14ac:dyDescent="0.45">
      <c r="A34" s="16" t="s">
        <v>52</v>
      </c>
      <c r="B34" s="15">
        <f t="shared" si="5"/>
        <v>6896</v>
      </c>
      <c r="C34" s="11">
        <f>'[41]2560'!$B$30</f>
        <v>519</v>
      </c>
      <c r="D34" s="11">
        <f>'[42]2560'!$B$30</f>
        <v>79</v>
      </c>
      <c r="E34" s="11">
        <f>'[43]2560'!$B$30</f>
        <v>808</v>
      </c>
      <c r="F34" s="11">
        <f>'[44]2560'!$B$30</f>
        <v>332</v>
      </c>
      <c r="G34" s="11">
        <f>'[45]2560'!$B$30</f>
        <v>280</v>
      </c>
      <c r="H34" s="11">
        <f>'[46]2560'!$B$30</f>
        <v>225</v>
      </c>
      <c r="I34" s="11">
        <f>'[47]2560'!$B$30</f>
        <v>258</v>
      </c>
      <c r="J34" s="11">
        <f>'[48]2560'!$B$30</f>
        <v>289</v>
      </c>
      <c r="K34" s="11">
        <f>'[49]2560'!$B$30</f>
        <v>198</v>
      </c>
      <c r="L34" s="11">
        <f>'[50]2560'!$B$30</f>
        <v>411</v>
      </c>
      <c r="M34" s="11">
        <f>'[51]2560'!$B$30</f>
        <v>288</v>
      </c>
      <c r="N34" s="11">
        <f>'[52]2560'!$B$30</f>
        <v>563</v>
      </c>
      <c r="O34" s="11">
        <f>'[53]2560'!$B$30</f>
        <v>653</v>
      </c>
      <c r="P34" s="11">
        <f>'[54]2560'!$B$30</f>
        <v>328</v>
      </c>
      <c r="Q34" s="11">
        <f>'[55]2560'!$B$30</f>
        <v>668</v>
      </c>
      <c r="R34" s="11">
        <f>'[56]2560'!$B$30</f>
        <v>745</v>
      </c>
      <c r="S34" s="11">
        <f>'[57]2560'!$B$30</f>
        <v>252</v>
      </c>
    </row>
    <row r="35" spans="1:19" s="17" customFormat="1" x14ac:dyDescent="0.45">
      <c r="A35" s="45" t="s">
        <v>247</v>
      </c>
      <c r="B35" s="44">
        <f>SUM(C35:S35)</f>
        <v>1</v>
      </c>
      <c r="C35" s="46">
        <f>'[41]2560'!$B$31</f>
        <v>0</v>
      </c>
      <c r="D35" s="46">
        <f>'[42]2560'!$B$31</f>
        <v>0</v>
      </c>
      <c r="E35" s="46">
        <f>'[43]2560'!$B$31</f>
        <v>0</v>
      </c>
      <c r="F35" s="46">
        <f>'[44]2560'!$B$31</f>
        <v>0</v>
      </c>
      <c r="G35" s="46">
        <f>'[45]2560'!$B$31</f>
        <v>0</v>
      </c>
      <c r="H35" s="46">
        <f>'[46]2560'!$B$31</f>
        <v>0</v>
      </c>
      <c r="I35" s="46">
        <f>'[47]2560'!$B$31</f>
        <v>0</v>
      </c>
      <c r="J35" s="46">
        <f>'[48]2560'!$B$31</f>
        <v>0</v>
      </c>
      <c r="K35" s="46">
        <f>'[49]2560'!$B$31</f>
        <v>0</v>
      </c>
      <c r="L35" s="46">
        <f>'[50]2560'!$B$31</f>
        <v>0</v>
      </c>
      <c r="M35" s="46">
        <f>'[51]2560'!$B$31</f>
        <v>0</v>
      </c>
      <c r="N35" s="46">
        <f>'[52]2560'!$B$31</f>
        <v>0</v>
      </c>
      <c r="O35" s="46">
        <f>'[53]2560'!$B$31</f>
        <v>0</v>
      </c>
      <c r="P35" s="46">
        <f>'[54]2560'!$B$31</f>
        <v>0</v>
      </c>
      <c r="Q35" s="46">
        <f>'[55]2560'!$B$31</f>
        <v>1</v>
      </c>
      <c r="R35" s="46">
        <f>'[56]2560'!$B$31</f>
        <v>0</v>
      </c>
      <c r="S35" s="46">
        <f>'[57]2560'!$B$31</f>
        <v>0</v>
      </c>
    </row>
    <row r="36" spans="1:19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19" x14ac:dyDescent="0.45">
      <c r="A37" s="24"/>
    </row>
  </sheetData>
  <phoneticPr fontId="1" type="noConversion"/>
  <pageMargins left="0.3" right="0.2" top="0.15748031496062992" bottom="0.15748031496062992" header="0.15748031496062992" footer="0.15748031496062992"/>
  <pageSetup paperSize="9" scale="85" orientation="landscape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pane xSplit="1" ySplit="4" topLeftCell="B5" activePane="bottomRight" state="frozen"/>
      <selection pane="topRight"/>
      <selection pane="bottomLeft"/>
      <selection pane="bottomRight" activeCell="B2" sqref="B2"/>
    </sheetView>
  </sheetViews>
  <sheetFormatPr defaultRowHeight="21" x14ac:dyDescent="0.45"/>
  <cols>
    <col min="1" max="1" width="70.83203125" style="2" customWidth="1"/>
    <col min="2" max="10" width="20.83203125" style="2" customWidth="1"/>
    <col min="11" max="16384" width="9.33203125" style="2"/>
  </cols>
  <sheetData>
    <row r="1" spans="1:10" ht="23.25" x14ac:dyDescent="0.5">
      <c r="A1" s="1" t="s">
        <v>249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45">
      <c r="J2" s="4" t="s">
        <v>0</v>
      </c>
    </row>
    <row r="3" spans="1:10" s="26" customFormat="1" ht="19.5" customHeight="1" x14ac:dyDescent="0.45">
      <c r="A3" s="55" t="s">
        <v>1</v>
      </c>
      <c r="B3" s="55" t="s">
        <v>147</v>
      </c>
      <c r="C3" s="56" t="s">
        <v>148</v>
      </c>
      <c r="D3" s="56" t="s">
        <v>149</v>
      </c>
      <c r="E3" s="56" t="s">
        <v>150</v>
      </c>
      <c r="F3" s="56" t="s">
        <v>151</v>
      </c>
      <c r="G3" s="56" t="s">
        <v>152</v>
      </c>
      <c r="H3" s="56" t="s">
        <v>153</v>
      </c>
      <c r="I3" s="56" t="s">
        <v>154</v>
      </c>
      <c r="J3" s="56" t="s">
        <v>155</v>
      </c>
    </row>
    <row r="4" spans="1:10" s="26" customFormat="1" ht="20.100000000000001" customHeight="1" x14ac:dyDescent="0.45">
      <c r="A4" s="57" t="s">
        <v>12</v>
      </c>
      <c r="B4" s="58" t="s">
        <v>156</v>
      </c>
      <c r="C4" s="58" t="s">
        <v>157</v>
      </c>
      <c r="D4" s="58" t="s">
        <v>158</v>
      </c>
      <c r="E4" s="58" t="s">
        <v>159</v>
      </c>
      <c r="F4" s="58" t="s">
        <v>160</v>
      </c>
      <c r="G4" s="58" t="s">
        <v>161</v>
      </c>
      <c r="H4" s="58" t="s">
        <v>162</v>
      </c>
      <c r="I4" s="58" t="s">
        <v>163</v>
      </c>
      <c r="J4" s="58" t="s">
        <v>164</v>
      </c>
    </row>
    <row r="5" spans="1:10" s="7" customFormat="1" ht="24.95" customHeight="1" x14ac:dyDescent="0.45">
      <c r="A5" s="5" t="s">
        <v>23</v>
      </c>
      <c r="B5" s="6">
        <f>B7+B26</f>
        <v>187079</v>
      </c>
      <c r="C5" s="6">
        <f>C7+C26</f>
        <v>22095</v>
      </c>
      <c r="D5" s="6">
        <f t="shared" ref="D5:J5" si="0">D7+D26</f>
        <v>22417</v>
      </c>
      <c r="E5" s="6">
        <f t="shared" si="0"/>
        <v>29595</v>
      </c>
      <c r="F5" s="6">
        <f t="shared" si="0"/>
        <v>38144</v>
      </c>
      <c r="G5" s="6">
        <f t="shared" si="0"/>
        <v>21307</v>
      </c>
      <c r="H5" s="6">
        <f t="shared" si="0"/>
        <v>4702</v>
      </c>
      <c r="I5" s="6">
        <f t="shared" si="0"/>
        <v>26136</v>
      </c>
      <c r="J5" s="6">
        <f t="shared" si="0"/>
        <v>22683</v>
      </c>
    </row>
    <row r="6" spans="1:10" s="7" customFormat="1" ht="20.100000000000001" customHeight="1" x14ac:dyDescent="0.45">
      <c r="A6" s="8" t="s">
        <v>24</v>
      </c>
      <c r="B6" s="9"/>
      <c r="C6" s="9"/>
      <c r="D6" s="10"/>
      <c r="E6" s="10"/>
      <c r="F6" s="10"/>
      <c r="G6" s="9"/>
      <c r="H6" s="12"/>
      <c r="I6" s="9"/>
      <c r="J6" s="10"/>
    </row>
    <row r="7" spans="1:10" s="13" customFormat="1" ht="20.100000000000001" customHeight="1" x14ac:dyDescent="0.45">
      <c r="A7" s="59" t="s">
        <v>25</v>
      </c>
      <c r="B7" s="48">
        <f>SUM(B9:B25)</f>
        <v>179431</v>
      </c>
      <c r="C7" s="48">
        <f>SUM(C9:C25)</f>
        <v>20924</v>
      </c>
      <c r="D7" s="48">
        <f t="shared" ref="D7:J7" si="1">SUM(D9:D25)</f>
        <v>21634</v>
      </c>
      <c r="E7" s="48">
        <f t="shared" si="1"/>
        <v>27160</v>
      </c>
      <c r="F7" s="48">
        <f t="shared" si="1"/>
        <v>37152</v>
      </c>
      <c r="G7" s="48">
        <f t="shared" si="1"/>
        <v>20373</v>
      </c>
      <c r="H7" s="48">
        <f t="shared" si="1"/>
        <v>4474</v>
      </c>
      <c r="I7" s="48">
        <f t="shared" si="1"/>
        <v>25505</v>
      </c>
      <c r="J7" s="48">
        <f t="shared" si="1"/>
        <v>22209</v>
      </c>
    </row>
    <row r="8" spans="1:10" s="13" customFormat="1" ht="20.100000000000001" customHeight="1" x14ac:dyDescent="0.45">
      <c r="A8" s="60" t="s">
        <v>26</v>
      </c>
      <c r="B8" s="50"/>
      <c r="C8" s="50"/>
      <c r="D8" s="61"/>
      <c r="E8" s="61"/>
      <c r="F8" s="61"/>
      <c r="G8" s="50"/>
      <c r="H8" s="62"/>
      <c r="I8" s="50"/>
      <c r="J8" s="61"/>
    </row>
    <row r="9" spans="1:10" ht="18.95" customHeight="1" x14ac:dyDescent="0.45">
      <c r="A9" s="14" t="s">
        <v>27</v>
      </c>
      <c r="B9" s="15">
        <f>SUM(C9:J9)</f>
        <v>24076</v>
      </c>
      <c r="C9" s="15">
        <f>'[58]2560'!$B$6</f>
        <v>3165</v>
      </c>
      <c r="D9" s="15">
        <f>'[59]2560'!$B$6</f>
        <v>4146</v>
      </c>
      <c r="E9" s="15">
        <f>'[60]2560'!$B$6</f>
        <v>4161</v>
      </c>
      <c r="F9" s="15">
        <f>'[61]2560'!$B$6</f>
        <v>4390</v>
      </c>
      <c r="G9" s="15">
        <f>'[62]2560'!$B$6</f>
        <v>336</v>
      </c>
      <c r="H9" s="15">
        <f>'[63]2560'!$B$6</f>
        <v>692</v>
      </c>
      <c r="I9" s="15">
        <f>'[64]2560'!$B$6</f>
        <v>4055</v>
      </c>
      <c r="J9" s="15">
        <f>'[65]2560'!$B$6</f>
        <v>3131</v>
      </c>
    </row>
    <row r="10" spans="1:10" ht="18.95" customHeight="1" x14ac:dyDescent="0.45">
      <c r="A10" s="14" t="s">
        <v>28</v>
      </c>
      <c r="B10" s="15">
        <f t="shared" ref="B10:B25" si="2">SUM(C10:J10)</f>
        <v>432</v>
      </c>
      <c r="C10" s="15">
        <f>'[58]2560'!$B$7</f>
        <v>47</v>
      </c>
      <c r="D10" s="15">
        <f>'[59]2560'!$B$7</f>
        <v>48</v>
      </c>
      <c r="E10" s="15">
        <f>'[60]2560'!$B$7</f>
        <v>88</v>
      </c>
      <c r="F10" s="15">
        <f>'[61]2560'!$B$7</f>
        <v>63</v>
      </c>
      <c r="G10" s="15">
        <f>'[62]2560'!$B$7</f>
        <v>59</v>
      </c>
      <c r="H10" s="15">
        <f>'[63]2560'!$B$7</f>
        <v>49</v>
      </c>
      <c r="I10" s="15">
        <f>'[64]2560'!$B$7</f>
        <v>39</v>
      </c>
      <c r="J10" s="15">
        <f>'[65]2560'!$B$7</f>
        <v>39</v>
      </c>
    </row>
    <row r="11" spans="1:10" ht="18.95" customHeight="1" x14ac:dyDescent="0.45">
      <c r="A11" s="14" t="s">
        <v>29</v>
      </c>
      <c r="B11" s="15">
        <f t="shared" si="2"/>
        <v>15642</v>
      </c>
      <c r="C11" s="15">
        <f>'[58]2560'!$B$8</f>
        <v>2031</v>
      </c>
      <c r="D11" s="15">
        <f>'[59]2560'!$B$8</f>
        <v>2386</v>
      </c>
      <c r="E11" s="15">
        <f>'[60]2560'!$B$8</f>
        <v>3292</v>
      </c>
      <c r="F11" s="15">
        <f>'[61]2560'!$B$8</f>
        <v>2595</v>
      </c>
      <c r="G11" s="15">
        <f>'[62]2560'!$B$8</f>
        <v>253</v>
      </c>
      <c r="H11" s="15">
        <f>'[63]2560'!$B$8</f>
        <v>605</v>
      </c>
      <c r="I11" s="15">
        <f>'[64]2560'!$B$8</f>
        <v>2398</v>
      </c>
      <c r="J11" s="15">
        <f>'[65]2560'!$B$8</f>
        <v>2082</v>
      </c>
    </row>
    <row r="12" spans="1:10" ht="18.95" customHeight="1" x14ac:dyDescent="0.45">
      <c r="A12" s="14" t="s">
        <v>30</v>
      </c>
      <c r="B12" s="15">
        <f t="shared" si="2"/>
        <v>0</v>
      </c>
      <c r="C12" s="15">
        <f>'[58]2560'!$B$9</f>
        <v>0</v>
      </c>
      <c r="D12" s="15">
        <f>'[59]2560'!$B$9</f>
        <v>0</v>
      </c>
      <c r="E12" s="15">
        <f>'[60]2560'!$B$9</f>
        <v>0</v>
      </c>
      <c r="F12" s="15">
        <f>'[61]2560'!$B$9</f>
        <v>0</v>
      </c>
      <c r="G12" s="15">
        <f>'[62]2560'!$B$9</f>
        <v>0</v>
      </c>
      <c r="H12" s="15">
        <f>'[63]2560'!$B$9</f>
        <v>0</v>
      </c>
      <c r="I12" s="15">
        <f>'[64]2560'!$B$9</f>
        <v>0</v>
      </c>
      <c r="J12" s="15">
        <f>'[65]2560'!$B$9</f>
        <v>0</v>
      </c>
    </row>
    <row r="13" spans="1:10" ht="18.95" customHeight="1" x14ac:dyDescent="0.45">
      <c r="A13" s="14" t="s">
        <v>31</v>
      </c>
      <c r="B13" s="15">
        <f t="shared" si="2"/>
        <v>0</v>
      </c>
      <c r="C13" s="15">
        <f>'[58]2560'!$B$10</f>
        <v>0</v>
      </c>
      <c r="D13" s="15">
        <f>'[59]2560'!$B$10</f>
        <v>0</v>
      </c>
      <c r="E13" s="15">
        <f>'[60]2560'!$B$10</f>
        <v>0</v>
      </c>
      <c r="F13" s="15">
        <f>'[61]2560'!$B$10</f>
        <v>0</v>
      </c>
      <c r="G13" s="15">
        <f>'[62]2560'!$B$10</f>
        <v>0</v>
      </c>
      <c r="H13" s="15">
        <f>'[63]2560'!$B$10</f>
        <v>0</v>
      </c>
      <c r="I13" s="15">
        <f>'[64]2560'!$B$10</f>
        <v>0</v>
      </c>
      <c r="J13" s="15">
        <f>'[65]2560'!$B$10</f>
        <v>0</v>
      </c>
    </row>
    <row r="14" spans="1:10" ht="18.95" customHeight="1" x14ac:dyDescent="0.45">
      <c r="A14" s="14" t="s">
        <v>32</v>
      </c>
      <c r="B14" s="15">
        <f t="shared" si="2"/>
        <v>0</v>
      </c>
      <c r="C14" s="15">
        <f>'[58]2560'!$B$11</f>
        <v>0</v>
      </c>
      <c r="D14" s="15">
        <f>'[59]2560'!$B$11</f>
        <v>0</v>
      </c>
      <c r="E14" s="15">
        <f>'[60]2560'!$B$11</f>
        <v>0</v>
      </c>
      <c r="F14" s="15">
        <f>'[61]2560'!$B$11</f>
        <v>0</v>
      </c>
      <c r="G14" s="15">
        <f>'[62]2560'!$B$11</f>
        <v>0</v>
      </c>
      <c r="H14" s="15">
        <f>'[63]2560'!$B$11</f>
        <v>0</v>
      </c>
      <c r="I14" s="15">
        <f>'[64]2560'!$B$11</f>
        <v>0</v>
      </c>
      <c r="J14" s="15">
        <f>'[65]2560'!$B$11</f>
        <v>0</v>
      </c>
    </row>
    <row r="15" spans="1:10" ht="18.95" customHeight="1" x14ac:dyDescent="0.45">
      <c r="A15" s="14" t="s">
        <v>33</v>
      </c>
      <c r="B15" s="15">
        <f t="shared" si="2"/>
        <v>0</v>
      </c>
      <c r="C15" s="15">
        <f>'[58]2560'!$B$12</f>
        <v>0</v>
      </c>
      <c r="D15" s="15">
        <f>'[59]2560'!$B$12</f>
        <v>0</v>
      </c>
      <c r="E15" s="15">
        <f>'[60]2560'!$B$12</f>
        <v>0</v>
      </c>
      <c r="F15" s="15">
        <f>'[61]2560'!$B$12</f>
        <v>0</v>
      </c>
      <c r="G15" s="15">
        <f>'[62]2560'!$B$12</f>
        <v>0</v>
      </c>
      <c r="H15" s="15">
        <f>'[63]2560'!$B$12</f>
        <v>0</v>
      </c>
      <c r="I15" s="15">
        <f>'[64]2560'!$B$12</f>
        <v>0</v>
      </c>
      <c r="J15" s="15">
        <f>'[65]2560'!$B$12</f>
        <v>0</v>
      </c>
    </row>
    <row r="16" spans="1:10" ht="18.95" customHeight="1" x14ac:dyDescent="0.45">
      <c r="A16" s="14" t="s">
        <v>34</v>
      </c>
      <c r="B16" s="15">
        <f t="shared" si="2"/>
        <v>8</v>
      </c>
      <c r="C16" s="15">
        <f>'[58]2560'!$B$13</f>
        <v>5</v>
      </c>
      <c r="D16" s="15">
        <f>'[59]2560'!$B$13</f>
        <v>0</v>
      </c>
      <c r="E16" s="15">
        <f>'[60]2560'!$B$13</f>
        <v>0</v>
      </c>
      <c r="F16" s="15">
        <f>'[61]2560'!$B$13</f>
        <v>1</v>
      </c>
      <c r="G16" s="15">
        <f>'[62]2560'!$B$13</f>
        <v>1</v>
      </c>
      <c r="H16" s="15">
        <f>'[63]2560'!$B$13</f>
        <v>1</v>
      </c>
      <c r="I16" s="15">
        <f>'[64]2560'!$B$13</f>
        <v>0</v>
      </c>
      <c r="J16" s="15">
        <f>'[65]2560'!$B$13</f>
        <v>0</v>
      </c>
    </row>
    <row r="17" spans="1:10" ht="18.95" customHeight="1" x14ac:dyDescent="0.45">
      <c r="A17" s="14" t="s">
        <v>35</v>
      </c>
      <c r="B17" s="15">
        <f t="shared" si="2"/>
        <v>1</v>
      </c>
      <c r="C17" s="15">
        <f>'[58]2560'!$B$14</f>
        <v>0</v>
      </c>
      <c r="D17" s="15">
        <f>'[59]2560'!$B$14</f>
        <v>0</v>
      </c>
      <c r="E17" s="15">
        <f>'[60]2560'!$B$14</f>
        <v>0</v>
      </c>
      <c r="F17" s="15">
        <f>'[61]2560'!$B$14</f>
        <v>0</v>
      </c>
      <c r="G17" s="15">
        <f>'[62]2560'!$B$14</f>
        <v>0</v>
      </c>
      <c r="H17" s="15">
        <f>'[63]2560'!$B$14</f>
        <v>0</v>
      </c>
      <c r="I17" s="15">
        <f>'[64]2560'!$B$14</f>
        <v>0</v>
      </c>
      <c r="J17" s="15">
        <f>'[65]2560'!$B$14</f>
        <v>1</v>
      </c>
    </row>
    <row r="18" spans="1:10" ht="18.95" customHeight="1" x14ac:dyDescent="0.45">
      <c r="A18" s="14" t="s">
        <v>36</v>
      </c>
      <c r="B18" s="15">
        <f t="shared" si="2"/>
        <v>0</v>
      </c>
      <c r="C18" s="15">
        <f>'[58]2560'!$B$15</f>
        <v>0</v>
      </c>
      <c r="D18" s="15">
        <f>'[59]2560'!$B$15</f>
        <v>0</v>
      </c>
      <c r="E18" s="15">
        <f>'[60]2560'!$B$15</f>
        <v>0</v>
      </c>
      <c r="F18" s="15">
        <f>'[61]2560'!$B$15</f>
        <v>0</v>
      </c>
      <c r="G18" s="15">
        <f>'[62]2560'!$B$15</f>
        <v>0</v>
      </c>
      <c r="H18" s="15">
        <f>'[63]2560'!$B$15</f>
        <v>0</v>
      </c>
      <c r="I18" s="15">
        <f>'[64]2560'!$B$15</f>
        <v>0</v>
      </c>
      <c r="J18" s="15">
        <f>'[65]2560'!$B$15</f>
        <v>0</v>
      </c>
    </row>
    <row r="19" spans="1:10" ht="18.95" customHeight="1" x14ac:dyDescent="0.45">
      <c r="A19" s="16" t="s">
        <v>37</v>
      </c>
      <c r="B19" s="15">
        <f t="shared" si="2"/>
        <v>0</v>
      </c>
      <c r="C19" s="15">
        <f>'[58]2560'!$B$16</f>
        <v>0</v>
      </c>
      <c r="D19" s="15">
        <f>'[59]2560'!$B$16</f>
        <v>0</v>
      </c>
      <c r="E19" s="15">
        <f>'[60]2560'!$B$16</f>
        <v>0</v>
      </c>
      <c r="F19" s="15">
        <f>'[61]2560'!$B$16</f>
        <v>0</v>
      </c>
      <c r="G19" s="15">
        <f>'[62]2560'!$B$16</f>
        <v>0</v>
      </c>
      <c r="H19" s="15">
        <f>'[63]2560'!$B$16</f>
        <v>0</v>
      </c>
      <c r="I19" s="15">
        <f>'[64]2560'!$B$16</f>
        <v>0</v>
      </c>
      <c r="J19" s="15">
        <f>'[65]2560'!$B$16</f>
        <v>0</v>
      </c>
    </row>
    <row r="20" spans="1:10" ht="18.95" customHeight="1" x14ac:dyDescent="0.45">
      <c r="A20" s="16" t="s">
        <v>38</v>
      </c>
      <c r="B20" s="15">
        <f t="shared" si="2"/>
        <v>137264</v>
      </c>
      <c r="C20" s="15">
        <f>'[58]2560'!$B$17</f>
        <v>15109</v>
      </c>
      <c r="D20" s="15">
        <f>'[59]2560'!$B$17</f>
        <v>14576</v>
      </c>
      <c r="E20" s="15">
        <f>'[60]2560'!$B$17</f>
        <v>19374</v>
      </c>
      <c r="F20" s="15">
        <f>'[61]2560'!$B$17</f>
        <v>29966</v>
      </c>
      <c r="G20" s="15">
        <f>'[62]2560'!$B$17</f>
        <v>19615</v>
      </c>
      <c r="H20" s="15">
        <f>'[63]2560'!$B$17</f>
        <v>3084</v>
      </c>
      <c r="I20" s="15">
        <f>'[64]2560'!$B$17</f>
        <v>18822</v>
      </c>
      <c r="J20" s="15">
        <f>'[65]2560'!$B$17</f>
        <v>16718</v>
      </c>
    </row>
    <row r="21" spans="1:10" ht="18.95" customHeight="1" x14ac:dyDescent="0.45">
      <c r="A21" s="16" t="s">
        <v>39</v>
      </c>
      <c r="B21" s="15">
        <f t="shared" si="2"/>
        <v>1650</v>
      </c>
      <c r="C21" s="15">
        <f>'[58]2560'!$B$18</f>
        <v>551</v>
      </c>
      <c r="D21" s="15">
        <f>'[59]2560'!$B$18</f>
        <v>465</v>
      </c>
      <c r="E21" s="15">
        <f>'[60]2560'!$B$18</f>
        <v>157</v>
      </c>
      <c r="F21" s="15">
        <f>'[61]2560'!$B$18</f>
        <v>77</v>
      </c>
      <c r="G21" s="15">
        <f>'[62]2560'!$B$18</f>
        <v>13</v>
      </c>
      <c r="H21" s="15">
        <f>'[63]2560'!$B$18</f>
        <v>5</v>
      </c>
      <c r="I21" s="15">
        <f>'[64]2560'!$B$18</f>
        <v>162</v>
      </c>
      <c r="J21" s="15">
        <f>'[65]2560'!$B$18</f>
        <v>220</v>
      </c>
    </row>
    <row r="22" spans="1:10" ht="18.95" customHeight="1" x14ac:dyDescent="0.45">
      <c r="A22" s="16" t="s">
        <v>40</v>
      </c>
      <c r="B22" s="15">
        <f t="shared" si="2"/>
        <v>64</v>
      </c>
      <c r="C22" s="15">
        <f>'[58]2560'!$B$19</f>
        <v>12</v>
      </c>
      <c r="D22" s="15">
        <f>'[59]2560'!$B$19</f>
        <v>4</v>
      </c>
      <c r="E22" s="15">
        <f>'[60]2560'!$B$19</f>
        <v>10</v>
      </c>
      <c r="F22" s="15">
        <f>'[61]2560'!$B$19</f>
        <v>27</v>
      </c>
      <c r="G22" s="15">
        <f>'[62]2560'!$B$19</f>
        <v>2</v>
      </c>
      <c r="H22" s="15">
        <f>'[63]2560'!$B$19</f>
        <v>0</v>
      </c>
      <c r="I22" s="15">
        <f>'[64]2560'!$B$19</f>
        <v>3</v>
      </c>
      <c r="J22" s="15">
        <f>'[65]2560'!$B$19</f>
        <v>6</v>
      </c>
    </row>
    <row r="23" spans="1:10" ht="18.95" customHeight="1" x14ac:dyDescent="0.45">
      <c r="A23" s="16" t="s">
        <v>41</v>
      </c>
      <c r="B23" s="15">
        <f t="shared" si="2"/>
        <v>0</v>
      </c>
      <c r="C23" s="15">
        <f>'[58]2560'!$B$20</f>
        <v>0</v>
      </c>
      <c r="D23" s="15">
        <f>'[59]2560'!$B$20</f>
        <v>0</v>
      </c>
      <c r="E23" s="15">
        <f>'[60]2560'!$B$20</f>
        <v>0</v>
      </c>
      <c r="F23" s="15">
        <f>'[61]2560'!$B$20</f>
        <v>0</v>
      </c>
      <c r="G23" s="15">
        <f>'[62]2560'!$B$20</f>
        <v>0</v>
      </c>
      <c r="H23" s="15">
        <f>'[63]2560'!$B$20</f>
        <v>0</v>
      </c>
      <c r="I23" s="15">
        <f>'[64]2560'!$B$20</f>
        <v>0</v>
      </c>
      <c r="J23" s="15">
        <f>'[65]2560'!$B$20</f>
        <v>0</v>
      </c>
    </row>
    <row r="24" spans="1:10" ht="18.95" customHeight="1" x14ac:dyDescent="0.45">
      <c r="A24" s="16" t="s">
        <v>42</v>
      </c>
      <c r="B24" s="15">
        <f t="shared" si="2"/>
        <v>24</v>
      </c>
      <c r="C24" s="15">
        <f>'[58]2560'!$B$21</f>
        <v>0</v>
      </c>
      <c r="D24" s="15">
        <f>'[59]2560'!$B$21</f>
        <v>4</v>
      </c>
      <c r="E24" s="15">
        <f>'[60]2560'!$B$21</f>
        <v>2</v>
      </c>
      <c r="F24" s="15">
        <f>'[61]2560'!$B$21</f>
        <v>15</v>
      </c>
      <c r="G24" s="15">
        <f>'[62]2560'!$B$21</f>
        <v>0</v>
      </c>
      <c r="H24" s="15">
        <f>'[63]2560'!$B$21</f>
        <v>0</v>
      </c>
      <c r="I24" s="15">
        <f>'[64]2560'!$B$21</f>
        <v>0</v>
      </c>
      <c r="J24" s="15">
        <f>'[65]2560'!$B$21</f>
        <v>3</v>
      </c>
    </row>
    <row r="25" spans="1:10" ht="18.95" customHeight="1" x14ac:dyDescent="0.45">
      <c r="A25" s="16" t="s">
        <v>43</v>
      </c>
      <c r="B25" s="15">
        <f t="shared" si="2"/>
        <v>270</v>
      </c>
      <c r="C25" s="15">
        <f>'[58]2560'!$B$22</f>
        <v>4</v>
      </c>
      <c r="D25" s="15">
        <f>'[59]2560'!$B$22</f>
        <v>5</v>
      </c>
      <c r="E25" s="15">
        <f>'[60]2560'!$B$22</f>
        <v>76</v>
      </c>
      <c r="F25" s="15">
        <f>'[61]2560'!$B$22</f>
        <v>18</v>
      </c>
      <c r="G25" s="15">
        <f>'[62]2560'!$B$22</f>
        <v>94</v>
      </c>
      <c r="H25" s="15">
        <f>'[63]2560'!$B$22</f>
        <v>38</v>
      </c>
      <c r="I25" s="15">
        <f>'[64]2560'!$B$22</f>
        <v>26</v>
      </c>
      <c r="J25" s="15">
        <f>'[65]2560'!$B$22</f>
        <v>9</v>
      </c>
    </row>
    <row r="26" spans="1:10" s="17" customFormat="1" ht="20.100000000000001" customHeight="1" x14ac:dyDescent="0.45">
      <c r="A26" s="59" t="s">
        <v>44</v>
      </c>
      <c r="B26" s="48">
        <f>B28+B32+B35</f>
        <v>7648</v>
      </c>
      <c r="C26" s="48">
        <f>C28+C32+C35</f>
        <v>1171</v>
      </c>
      <c r="D26" s="48">
        <f t="shared" ref="D26:J26" si="3">D28+D32+D35</f>
        <v>783</v>
      </c>
      <c r="E26" s="48">
        <f t="shared" si="3"/>
        <v>2435</v>
      </c>
      <c r="F26" s="48">
        <f t="shared" si="3"/>
        <v>992</v>
      </c>
      <c r="G26" s="48">
        <f t="shared" si="3"/>
        <v>934</v>
      </c>
      <c r="H26" s="48">
        <f t="shared" si="3"/>
        <v>228</v>
      </c>
      <c r="I26" s="48">
        <f t="shared" si="3"/>
        <v>631</v>
      </c>
      <c r="J26" s="48">
        <f t="shared" si="3"/>
        <v>474</v>
      </c>
    </row>
    <row r="27" spans="1:10" s="17" customFormat="1" ht="20.100000000000001" customHeight="1" x14ac:dyDescent="0.45">
      <c r="A27" s="60" t="s">
        <v>45</v>
      </c>
      <c r="B27" s="50"/>
      <c r="C27" s="50"/>
      <c r="D27" s="50"/>
      <c r="E27" s="50"/>
      <c r="F27" s="50"/>
      <c r="G27" s="50"/>
      <c r="H27" s="50"/>
      <c r="I27" s="50"/>
      <c r="J27" s="50"/>
    </row>
    <row r="28" spans="1:10" s="17" customFormat="1" ht="20.100000000000001" customHeight="1" x14ac:dyDescent="0.45">
      <c r="A28" s="18" t="s">
        <v>46</v>
      </c>
      <c r="B28" s="19">
        <f>SUM(C28:J28)</f>
        <v>484</v>
      </c>
      <c r="C28" s="19">
        <f>SUM(C29:C31)</f>
        <v>74</v>
      </c>
      <c r="D28" s="19">
        <f t="shared" ref="D28:J28" si="4">SUM(D29:D31)</f>
        <v>49</v>
      </c>
      <c r="E28" s="19">
        <f t="shared" si="4"/>
        <v>111</v>
      </c>
      <c r="F28" s="19">
        <f t="shared" si="4"/>
        <v>48</v>
      </c>
      <c r="G28" s="19">
        <f t="shared" si="4"/>
        <v>94</v>
      </c>
      <c r="H28" s="19">
        <f t="shared" si="4"/>
        <v>19</v>
      </c>
      <c r="I28" s="19">
        <f t="shared" si="4"/>
        <v>40</v>
      </c>
      <c r="J28" s="19">
        <f t="shared" si="4"/>
        <v>49</v>
      </c>
    </row>
    <row r="29" spans="1:10" ht="18.95" customHeight="1" x14ac:dyDescent="0.45">
      <c r="A29" s="20" t="s">
        <v>47</v>
      </c>
      <c r="B29" s="15">
        <f>SUM(C29:J29)</f>
        <v>126</v>
      </c>
      <c r="C29" s="15">
        <f>'[58]2560'!$B$25</f>
        <v>21</v>
      </c>
      <c r="D29" s="15">
        <f>'[59]2560'!$B$25</f>
        <v>16</v>
      </c>
      <c r="E29" s="15">
        <f>'[60]2560'!$B$25</f>
        <v>28</v>
      </c>
      <c r="F29" s="15">
        <f>'[61]2560'!$B$25</f>
        <v>10</v>
      </c>
      <c r="G29" s="15">
        <f>'[62]2560'!$B$25</f>
        <v>38</v>
      </c>
      <c r="H29" s="15">
        <f>'[63]2560'!$B$25</f>
        <v>6</v>
      </c>
      <c r="I29" s="15">
        <f>'[64]2560'!$B$25</f>
        <v>5</v>
      </c>
      <c r="J29" s="15">
        <f>'[65]2560'!$B$25</f>
        <v>2</v>
      </c>
    </row>
    <row r="30" spans="1:10" ht="18.95" customHeight="1" x14ac:dyDescent="0.45">
      <c r="A30" s="16" t="s">
        <v>48</v>
      </c>
      <c r="B30" s="15">
        <f t="shared" ref="B30:B34" si="5">SUM(C30:J30)</f>
        <v>303</v>
      </c>
      <c r="C30" s="15">
        <f>'[58]2560'!$B$26</f>
        <v>44</v>
      </c>
      <c r="D30" s="15">
        <f>'[59]2560'!$B$26</f>
        <v>30</v>
      </c>
      <c r="E30" s="15">
        <f>'[60]2560'!$B$26</f>
        <v>80</v>
      </c>
      <c r="F30" s="15">
        <f>'[61]2560'!$B$26</f>
        <v>25</v>
      </c>
      <c r="G30" s="15">
        <f>'[62]2560'!$B$26</f>
        <v>43</v>
      </c>
      <c r="H30" s="15">
        <f>'[63]2560'!$B$26</f>
        <v>9</v>
      </c>
      <c r="I30" s="15">
        <f>'[64]2560'!$B$26</f>
        <v>31</v>
      </c>
      <c r="J30" s="15">
        <f>'[65]2560'!$B$26</f>
        <v>41</v>
      </c>
    </row>
    <row r="31" spans="1:10" ht="18.95" customHeight="1" x14ac:dyDescent="0.45">
      <c r="A31" s="16" t="s">
        <v>49</v>
      </c>
      <c r="B31" s="15">
        <f t="shared" si="5"/>
        <v>55</v>
      </c>
      <c r="C31" s="15">
        <f>'[58]2560'!$B$27</f>
        <v>9</v>
      </c>
      <c r="D31" s="15">
        <f>'[59]2560'!$B$27</f>
        <v>3</v>
      </c>
      <c r="E31" s="15">
        <f>'[60]2560'!$B$27</f>
        <v>3</v>
      </c>
      <c r="F31" s="15">
        <f>'[61]2560'!$B$27</f>
        <v>13</v>
      </c>
      <c r="G31" s="15">
        <f>'[62]2560'!$B$27</f>
        <v>13</v>
      </c>
      <c r="H31" s="15">
        <f>'[63]2560'!$B$27</f>
        <v>4</v>
      </c>
      <c r="I31" s="15">
        <f>'[64]2560'!$B$27</f>
        <v>4</v>
      </c>
      <c r="J31" s="15">
        <f>'[65]2560'!$B$27</f>
        <v>6</v>
      </c>
    </row>
    <row r="32" spans="1:10" s="17" customFormat="1" ht="20.100000000000001" customHeight="1" x14ac:dyDescent="0.45">
      <c r="A32" s="21" t="s">
        <v>50</v>
      </c>
      <c r="B32" s="19">
        <f t="shared" si="5"/>
        <v>7164</v>
      </c>
      <c r="C32" s="19">
        <f>SUM(C33:C34)</f>
        <v>1097</v>
      </c>
      <c r="D32" s="19">
        <f t="shared" ref="D32:J32" si="6">SUM(D33:D34)</f>
        <v>734</v>
      </c>
      <c r="E32" s="19">
        <f t="shared" si="6"/>
        <v>2324</v>
      </c>
      <c r="F32" s="19">
        <f t="shared" si="6"/>
        <v>944</v>
      </c>
      <c r="G32" s="19">
        <f t="shared" si="6"/>
        <v>840</v>
      </c>
      <c r="H32" s="19">
        <f t="shared" si="6"/>
        <v>209</v>
      </c>
      <c r="I32" s="19">
        <f t="shared" si="6"/>
        <v>591</v>
      </c>
      <c r="J32" s="19">
        <f t="shared" si="6"/>
        <v>425</v>
      </c>
    </row>
    <row r="33" spans="1:10" ht="18.95" customHeight="1" x14ac:dyDescent="0.45">
      <c r="A33" s="20" t="s">
        <v>51</v>
      </c>
      <c r="B33" s="15">
        <f t="shared" si="5"/>
        <v>3082</v>
      </c>
      <c r="C33" s="11">
        <f>'[58]2560'!$B$29</f>
        <v>230</v>
      </c>
      <c r="D33" s="11">
        <f>'[59]2560'!$B$29</f>
        <v>304</v>
      </c>
      <c r="E33" s="11">
        <f>'[60]2560'!$B$29</f>
        <v>1210</v>
      </c>
      <c r="F33" s="11">
        <f>'[61]2560'!$B$29</f>
        <v>317</v>
      </c>
      <c r="G33" s="11">
        <f>'[62]2560'!$B$29</f>
        <v>375</v>
      </c>
      <c r="H33" s="11">
        <f>'[63]2560'!$B$29</f>
        <v>75</v>
      </c>
      <c r="I33" s="11">
        <f>'[64]2560'!$B$29</f>
        <v>424</v>
      </c>
      <c r="J33" s="11">
        <f>'[65]2560'!$B$29</f>
        <v>147</v>
      </c>
    </row>
    <row r="34" spans="1:10" ht="18.95" customHeight="1" x14ac:dyDescent="0.45">
      <c r="A34" s="16" t="s">
        <v>52</v>
      </c>
      <c r="B34" s="15">
        <f t="shared" si="5"/>
        <v>4082</v>
      </c>
      <c r="C34" s="11">
        <f>'[58]2560'!$B$30</f>
        <v>867</v>
      </c>
      <c r="D34" s="11">
        <f>'[59]2560'!$B$30</f>
        <v>430</v>
      </c>
      <c r="E34" s="11">
        <f>'[60]2560'!$B$30</f>
        <v>1114</v>
      </c>
      <c r="F34" s="11">
        <f>'[61]2560'!$B$30</f>
        <v>627</v>
      </c>
      <c r="G34" s="11">
        <f>'[62]2560'!$B$30</f>
        <v>465</v>
      </c>
      <c r="H34" s="11">
        <f>'[63]2560'!$B$30</f>
        <v>134</v>
      </c>
      <c r="I34" s="11">
        <f>'[64]2560'!$B$30</f>
        <v>167</v>
      </c>
      <c r="J34" s="11">
        <f>'[65]2560'!$B$30</f>
        <v>278</v>
      </c>
    </row>
    <row r="35" spans="1:10" s="17" customFormat="1" x14ac:dyDescent="0.45">
      <c r="A35" s="45" t="s">
        <v>247</v>
      </c>
      <c r="B35" s="44">
        <f>SUM(C35:J35)</f>
        <v>0</v>
      </c>
      <c r="C35" s="46">
        <f>'[58]2560'!$B$31</f>
        <v>0</v>
      </c>
      <c r="D35" s="46">
        <f>'[59]2560'!$B$31</f>
        <v>0</v>
      </c>
      <c r="E35" s="46">
        <f>'[60]2560'!$B$31</f>
        <v>0</v>
      </c>
      <c r="F35" s="46">
        <f>'[61]2560'!$B$31</f>
        <v>0</v>
      </c>
      <c r="G35" s="46">
        <f>'[62]2560'!$B$31</f>
        <v>0</v>
      </c>
      <c r="H35" s="46">
        <f>'[63]2560'!$B$31</f>
        <v>0</v>
      </c>
      <c r="I35" s="46">
        <f>'[64]2560'!$B$31</f>
        <v>0</v>
      </c>
      <c r="J35" s="46">
        <f>'[65]2560'!$B$31</f>
        <v>0</v>
      </c>
    </row>
    <row r="36" spans="1:10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10" x14ac:dyDescent="0.45">
      <c r="A37" s="24"/>
    </row>
  </sheetData>
  <phoneticPr fontId="1" type="noConversion"/>
  <printOptions verticalCentered="1"/>
  <pageMargins left="0.34" right="0.22" top="0.15748031496063" bottom="0.15748031496063" header="0.15748031496063" footer="0.15748031496063"/>
  <pageSetup paperSize="9" scale="85" orientation="landscape" horizontalDpi="180" verticalDpi="18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pane xSplit="1" ySplit="4" topLeftCell="K5" activePane="bottomRight" state="frozen"/>
      <selection pane="topRight"/>
      <selection pane="bottomLeft"/>
      <selection pane="bottomRight" activeCell="O2" sqref="O2"/>
    </sheetView>
  </sheetViews>
  <sheetFormatPr defaultRowHeight="21" x14ac:dyDescent="0.45"/>
  <cols>
    <col min="1" max="1" width="70.83203125" style="2" customWidth="1"/>
    <col min="2" max="26" width="20.83203125" style="2" customWidth="1"/>
    <col min="27" max="16384" width="9.33203125" style="2"/>
  </cols>
  <sheetData>
    <row r="1" spans="1:17" ht="23.25" x14ac:dyDescent="0.5">
      <c r="A1" s="1" t="s">
        <v>249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x14ac:dyDescent="0.45">
      <c r="Q2" s="4" t="s">
        <v>0</v>
      </c>
    </row>
    <row r="3" spans="1:17" s="17" customFormat="1" ht="19.5" customHeight="1" x14ac:dyDescent="0.45">
      <c r="A3" s="55" t="s">
        <v>1</v>
      </c>
      <c r="B3" s="55" t="s">
        <v>165</v>
      </c>
      <c r="C3" s="56" t="s">
        <v>166</v>
      </c>
      <c r="D3" s="56" t="s">
        <v>167</v>
      </c>
      <c r="E3" s="56" t="s">
        <v>168</v>
      </c>
      <c r="F3" s="56" t="s">
        <v>169</v>
      </c>
      <c r="G3" s="56" t="s">
        <v>170</v>
      </c>
      <c r="H3" s="56" t="s">
        <v>171</v>
      </c>
      <c r="I3" s="56" t="s">
        <v>172</v>
      </c>
      <c r="J3" s="56" t="s">
        <v>173</v>
      </c>
      <c r="K3" s="56" t="s">
        <v>174</v>
      </c>
      <c r="L3" s="56" t="s">
        <v>175</v>
      </c>
      <c r="M3" s="56" t="s">
        <v>176</v>
      </c>
      <c r="N3" s="56" t="s">
        <v>177</v>
      </c>
      <c r="O3" s="56" t="s">
        <v>178</v>
      </c>
      <c r="P3" s="56" t="s">
        <v>215</v>
      </c>
      <c r="Q3" s="56" t="s">
        <v>179</v>
      </c>
    </row>
    <row r="4" spans="1:17" s="17" customFormat="1" ht="20.100000000000001" customHeight="1" x14ac:dyDescent="0.45">
      <c r="A4" s="57" t="s">
        <v>12</v>
      </c>
      <c r="B4" s="58" t="s">
        <v>180</v>
      </c>
      <c r="C4" s="58" t="s">
        <v>181</v>
      </c>
      <c r="D4" s="58" t="s">
        <v>182</v>
      </c>
      <c r="E4" s="58" t="s">
        <v>183</v>
      </c>
      <c r="F4" s="58" t="s">
        <v>184</v>
      </c>
      <c r="G4" s="58" t="s">
        <v>185</v>
      </c>
      <c r="H4" s="58" t="s">
        <v>186</v>
      </c>
      <c r="I4" s="58" t="s">
        <v>187</v>
      </c>
      <c r="J4" s="58" t="s">
        <v>188</v>
      </c>
      <c r="K4" s="58" t="s">
        <v>189</v>
      </c>
      <c r="L4" s="58" t="s">
        <v>190</v>
      </c>
      <c r="M4" s="58" t="s">
        <v>191</v>
      </c>
      <c r="N4" s="58" t="s">
        <v>192</v>
      </c>
      <c r="O4" s="58" t="s">
        <v>193</v>
      </c>
      <c r="P4" s="58" t="s">
        <v>216</v>
      </c>
      <c r="Q4" s="58" t="s">
        <v>194</v>
      </c>
    </row>
    <row r="5" spans="1:17" s="7" customFormat="1" ht="24.95" customHeight="1" x14ac:dyDescent="0.45">
      <c r="A5" s="5" t="s">
        <v>23</v>
      </c>
      <c r="B5" s="6">
        <f>B7+B26</f>
        <v>385334</v>
      </c>
      <c r="C5" s="6">
        <f>C7+C26</f>
        <v>21091</v>
      </c>
      <c r="D5" s="6">
        <f t="shared" ref="D5:Q5" si="0">D7+D26</f>
        <v>8497</v>
      </c>
      <c r="E5" s="6">
        <f t="shared" si="0"/>
        <v>53885</v>
      </c>
      <c r="F5" s="6">
        <f t="shared" si="0"/>
        <v>9160</v>
      </c>
      <c r="G5" s="6">
        <f t="shared" si="0"/>
        <v>51118</v>
      </c>
      <c r="H5" s="6">
        <f t="shared" si="0"/>
        <v>21724</v>
      </c>
      <c r="I5" s="6">
        <f t="shared" si="0"/>
        <v>38423</v>
      </c>
      <c r="J5" s="6">
        <f t="shared" si="0"/>
        <v>17395</v>
      </c>
      <c r="K5" s="6">
        <f t="shared" si="0"/>
        <v>31612</v>
      </c>
      <c r="L5" s="6">
        <f t="shared" si="0"/>
        <v>53920</v>
      </c>
      <c r="M5" s="6">
        <f t="shared" si="0"/>
        <v>10056</v>
      </c>
      <c r="N5" s="6">
        <f t="shared" si="0"/>
        <v>23447</v>
      </c>
      <c r="O5" s="6">
        <f t="shared" si="0"/>
        <v>19069</v>
      </c>
      <c r="P5" s="6">
        <f t="shared" si="0"/>
        <v>3164</v>
      </c>
      <c r="Q5" s="6">
        <f t="shared" si="0"/>
        <v>22773</v>
      </c>
    </row>
    <row r="6" spans="1:17" s="7" customFormat="1" ht="20.100000000000001" customHeight="1" x14ac:dyDescent="0.45">
      <c r="A6" s="8" t="s">
        <v>24</v>
      </c>
      <c r="B6" s="9"/>
      <c r="C6" s="9"/>
      <c r="D6" s="9"/>
      <c r="E6" s="27"/>
      <c r="F6" s="27"/>
      <c r="G6" s="27"/>
      <c r="H6" s="28"/>
      <c r="I6" s="28"/>
      <c r="J6" s="28"/>
      <c r="K6" s="9"/>
      <c r="L6" s="28"/>
      <c r="M6" s="28"/>
      <c r="N6" s="28"/>
      <c r="O6" s="28"/>
      <c r="P6" s="28"/>
      <c r="Q6" s="67"/>
    </row>
    <row r="7" spans="1:17" s="13" customFormat="1" ht="20.100000000000001" customHeight="1" x14ac:dyDescent="0.45">
      <c r="A7" s="59" t="s">
        <v>25</v>
      </c>
      <c r="B7" s="48">
        <f>SUM(B9:B25)</f>
        <v>376812</v>
      </c>
      <c r="C7" s="48">
        <f>SUM(C9:C25)</f>
        <v>20553</v>
      </c>
      <c r="D7" s="48">
        <f t="shared" ref="D7:Q7" si="1">SUM(D9:D25)</f>
        <v>8308</v>
      </c>
      <c r="E7" s="48">
        <f t="shared" si="1"/>
        <v>52356</v>
      </c>
      <c r="F7" s="48">
        <f t="shared" si="1"/>
        <v>8871</v>
      </c>
      <c r="G7" s="48">
        <f t="shared" si="1"/>
        <v>50125</v>
      </c>
      <c r="H7" s="48">
        <f t="shared" si="1"/>
        <v>21066</v>
      </c>
      <c r="I7" s="48">
        <f t="shared" si="1"/>
        <v>37099</v>
      </c>
      <c r="J7" s="48">
        <f t="shared" si="1"/>
        <v>16960</v>
      </c>
      <c r="K7" s="48">
        <f t="shared" si="1"/>
        <v>31142</v>
      </c>
      <c r="L7" s="48">
        <f t="shared" si="1"/>
        <v>52650</v>
      </c>
      <c r="M7" s="48">
        <f t="shared" si="1"/>
        <v>9830</v>
      </c>
      <c r="N7" s="48">
        <f t="shared" si="1"/>
        <v>23263</v>
      </c>
      <c r="O7" s="48">
        <f t="shared" si="1"/>
        <v>18848</v>
      </c>
      <c r="P7" s="48">
        <f t="shared" si="1"/>
        <v>3164</v>
      </c>
      <c r="Q7" s="48">
        <f t="shared" si="1"/>
        <v>22577</v>
      </c>
    </row>
    <row r="8" spans="1:17" s="13" customFormat="1" ht="20.100000000000001" customHeight="1" x14ac:dyDescent="0.45">
      <c r="A8" s="60" t="s">
        <v>26</v>
      </c>
      <c r="B8" s="50"/>
      <c r="C8" s="50"/>
      <c r="D8" s="50"/>
      <c r="E8" s="49"/>
      <c r="F8" s="49"/>
      <c r="G8" s="49"/>
      <c r="H8" s="49"/>
      <c r="I8" s="49"/>
      <c r="J8" s="49"/>
      <c r="K8" s="50"/>
      <c r="L8" s="49"/>
      <c r="M8" s="49"/>
      <c r="N8" s="49"/>
      <c r="O8" s="49"/>
      <c r="P8" s="49"/>
      <c r="Q8" s="49"/>
    </row>
    <row r="9" spans="1:17" ht="18.95" customHeight="1" x14ac:dyDescent="0.45">
      <c r="A9" s="14" t="s">
        <v>27</v>
      </c>
      <c r="B9" s="15">
        <f>SUM(C9:Q9)</f>
        <v>58377</v>
      </c>
      <c r="C9" s="15">
        <f>'[66]2560'!$B$6</f>
        <v>3142</v>
      </c>
      <c r="D9" s="15">
        <f>'[67]2560'!$B$6</f>
        <v>810</v>
      </c>
      <c r="E9" s="15">
        <f>'[68]2560'!$B$6</f>
        <v>8437</v>
      </c>
      <c r="F9" s="15">
        <f>'[69]2560'!$B$6</f>
        <v>1261</v>
      </c>
      <c r="G9" s="15">
        <f>'[70]2560'!$B$6</f>
        <v>7260</v>
      </c>
      <c r="H9" s="15">
        <f>'[71]2560'!$B$6</f>
        <v>3947</v>
      </c>
      <c r="I9" s="15">
        <f>'[72]2560'!$B$6</f>
        <v>9683</v>
      </c>
      <c r="J9" s="15">
        <f>'[73]2560'!$B$6</f>
        <v>2389</v>
      </c>
      <c r="K9" s="15">
        <f>'[74]2560'!$B$6</f>
        <v>2844</v>
      </c>
      <c r="L9" s="15">
        <f>'[75]2560'!$B$6</f>
        <v>11848</v>
      </c>
      <c r="M9" s="15">
        <f>'[76]2560'!$B$6</f>
        <v>962</v>
      </c>
      <c r="N9" s="15">
        <f>'[77]2560'!$B$6</f>
        <v>2072</v>
      </c>
      <c r="O9" s="15">
        <f>'[78]2560'!$B$6</f>
        <v>1328</v>
      </c>
      <c r="P9" s="15">
        <f>'[79]2560'!$B$6</f>
        <v>744</v>
      </c>
      <c r="Q9" s="15">
        <f>'[80]2560'!$B$6</f>
        <v>1650</v>
      </c>
    </row>
    <row r="10" spans="1:17" ht="18.95" customHeight="1" x14ac:dyDescent="0.45">
      <c r="A10" s="14" t="s">
        <v>28</v>
      </c>
      <c r="B10" s="15">
        <f t="shared" ref="B10:B25" si="2">SUM(C10:Q10)</f>
        <v>889</v>
      </c>
      <c r="C10" s="15">
        <f>'[66]2560'!$B$7</f>
        <v>30</v>
      </c>
      <c r="D10" s="15">
        <f>'[67]2560'!$B$7</f>
        <v>40</v>
      </c>
      <c r="E10" s="15">
        <f>'[68]2560'!$B$7</f>
        <v>116</v>
      </c>
      <c r="F10" s="15">
        <f>'[69]2560'!$B$7</f>
        <v>29</v>
      </c>
      <c r="G10" s="15">
        <f>'[70]2560'!$B$7</f>
        <v>71</v>
      </c>
      <c r="H10" s="15">
        <f>'[71]2560'!$B$7</f>
        <v>101</v>
      </c>
      <c r="I10" s="15">
        <f>'[72]2560'!$B$7</f>
        <v>177</v>
      </c>
      <c r="J10" s="15">
        <f>'[73]2560'!$B$7</f>
        <v>22</v>
      </c>
      <c r="K10" s="15">
        <f>'[74]2560'!$B$7</f>
        <v>24</v>
      </c>
      <c r="L10" s="15">
        <f>'[75]2560'!$B$7</f>
        <v>149</v>
      </c>
      <c r="M10" s="15">
        <f>'[76]2560'!$B$7</f>
        <v>11</v>
      </c>
      <c r="N10" s="15">
        <f>'[77]2560'!$B$7</f>
        <v>41</v>
      </c>
      <c r="O10" s="15">
        <f>'[78]2560'!$B$7</f>
        <v>21</v>
      </c>
      <c r="P10" s="15">
        <f>'[79]2560'!$B$7</f>
        <v>4</v>
      </c>
      <c r="Q10" s="15">
        <f>'[80]2560'!$B$7</f>
        <v>53</v>
      </c>
    </row>
    <row r="11" spans="1:17" ht="18.95" customHeight="1" x14ac:dyDescent="0.45">
      <c r="A11" s="14" t="s">
        <v>29</v>
      </c>
      <c r="B11" s="15">
        <f t="shared" si="2"/>
        <v>29559</v>
      </c>
      <c r="C11" s="15">
        <f>'[66]2560'!$B$8</f>
        <v>3434</v>
      </c>
      <c r="D11" s="15">
        <f>'[67]2560'!$B$8</f>
        <v>921</v>
      </c>
      <c r="E11" s="15">
        <f>'[68]2560'!$B$8</f>
        <v>4780</v>
      </c>
      <c r="F11" s="15">
        <f>'[69]2560'!$B$8</f>
        <v>1079</v>
      </c>
      <c r="G11" s="15">
        <f>'[70]2560'!$B$8</f>
        <v>4585</v>
      </c>
      <c r="H11" s="15">
        <f>'[71]2560'!$B$8</f>
        <v>2841</v>
      </c>
      <c r="I11" s="15">
        <f>'[72]2560'!$B$8</f>
        <v>2487</v>
      </c>
      <c r="J11" s="15">
        <f>'[73]2560'!$B$8</f>
        <v>1019</v>
      </c>
      <c r="K11" s="15">
        <f>'[74]2560'!$B$8</f>
        <v>1524</v>
      </c>
      <c r="L11" s="15">
        <f>'[75]2560'!$B$8</f>
        <v>3646</v>
      </c>
      <c r="M11" s="15">
        <f>'[76]2560'!$B$8</f>
        <v>499</v>
      </c>
      <c r="N11" s="15">
        <f>'[77]2560'!$B$8</f>
        <v>834</v>
      </c>
      <c r="O11" s="15">
        <f>'[78]2560'!$B$8</f>
        <v>731</v>
      </c>
      <c r="P11" s="15">
        <f>'[79]2560'!$B$8</f>
        <v>295</v>
      </c>
      <c r="Q11" s="15">
        <f>'[80]2560'!$B$8</f>
        <v>884</v>
      </c>
    </row>
    <row r="12" spans="1:17" ht="18.95" customHeight="1" x14ac:dyDescent="0.45">
      <c r="A12" s="14" t="s">
        <v>30</v>
      </c>
      <c r="B12" s="15">
        <f t="shared" si="2"/>
        <v>2</v>
      </c>
      <c r="C12" s="15">
        <f>'[66]2560'!$B$9</f>
        <v>0</v>
      </c>
      <c r="D12" s="15">
        <f>'[67]2560'!$B$9</f>
        <v>0</v>
      </c>
      <c r="E12" s="15">
        <f>'[68]2560'!$B$9</f>
        <v>0</v>
      </c>
      <c r="F12" s="15">
        <f>'[69]2560'!$B$9</f>
        <v>0</v>
      </c>
      <c r="G12" s="15">
        <f>'[70]2560'!$B$9</f>
        <v>0</v>
      </c>
      <c r="H12" s="15">
        <f>'[71]2560'!$B$9</f>
        <v>0</v>
      </c>
      <c r="I12" s="15">
        <f>'[72]2560'!$B$9</f>
        <v>0</v>
      </c>
      <c r="J12" s="15">
        <f>'[73]2560'!$B$9</f>
        <v>0</v>
      </c>
      <c r="K12" s="15">
        <f>'[74]2560'!$B$9</f>
        <v>2</v>
      </c>
      <c r="L12" s="15">
        <f>'[75]2560'!$B$9</f>
        <v>0</v>
      </c>
      <c r="M12" s="15">
        <f>'[76]2560'!$B$9</f>
        <v>0</v>
      </c>
      <c r="N12" s="15">
        <f>'[77]2560'!$B$9</f>
        <v>0</v>
      </c>
      <c r="O12" s="15">
        <f>'[78]2560'!$B$9</f>
        <v>0</v>
      </c>
      <c r="P12" s="15">
        <f>'[79]2560'!$B$9</f>
        <v>0</v>
      </c>
      <c r="Q12" s="15">
        <f>'[80]2560'!$B$9</f>
        <v>0</v>
      </c>
    </row>
    <row r="13" spans="1:17" ht="18.95" customHeight="1" x14ac:dyDescent="0.45">
      <c r="A13" s="14" t="s">
        <v>31</v>
      </c>
      <c r="B13" s="15">
        <f t="shared" si="2"/>
        <v>0</v>
      </c>
      <c r="C13" s="15">
        <f>'[66]2560'!$B$10</f>
        <v>0</v>
      </c>
      <c r="D13" s="15">
        <f>'[67]2560'!$B$10</f>
        <v>0</v>
      </c>
      <c r="E13" s="15">
        <f>'[68]2560'!$B$10</f>
        <v>0</v>
      </c>
      <c r="F13" s="15">
        <f>'[69]2560'!$B$10</f>
        <v>0</v>
      </c>
      <c r="G13" s="15">
        <f>'[70]2560'!$B$10</f>
        <v>0</v>
      </c>
      <c r="H13" s="15">
        <f>'[71]2560'!$B$10</f>
        <v>0</v>
      </c>
      <c r="I13" s="15">
        <f>'[72]2560'!$B$10</f>
        <v>0</v>
      </c>
      <c r="J13" s="15">
        <f>'[73]2560'!$B$10</f>
        <v>0</v>
      </c>
      <c r="K13" s="15">
        <f>'[74]2560'!$B$10</f>
        <v>0</v>
      </c>
      <c r="L13" s="15">
        <f>'[75]2560'!$B$10</f>
        <v>0</v>
      </c>
      <c r="M13" s="15">
        <f>'[76]2560'!$B$10</f>
        <v>0</v>
      </c>
      <c r="N13" s="15">
        <f>'[77]2560'!$B$10</f>
        <v>0</v>
      </c>
      <c r="O13" s="15">
        <f>'[78]2560'!$B$10</f>
        <v>0</v>
      </c>
      <c r="P13" s="15">
        <f>'[79]2560'!$B$10</f>
        <v>0</v>
      </c>
      <c r="Q13" s="15">
        <f>'[80]2560'!$B$10</f>
        <v>0</v>
      </c>
    </row>
    <row r="14" spans="1:17" ht="18.95" customHeight="1" x14ac:dyDescent="0.45">
      <c r="A14" s="14" t="s">
        <v>32</v>
      </c>
      <c r="B14" s="15">
        <f t="shared" si="2"/>
        <v>96</v>
      </c>
      <c r="C14" s="15">
        <f>'[66]2560'!$B$11</f>
        <v>0</v>
      </c>
      <c r="D14" s="15">
        <f>'[67]2560'!$B$11</f>
        <v>0</v>
      </c>
      <c r="E14" s="15">
        <f>'[68]2560'!$B$11</f>
        <v>75</v>
      </c>
      <c r="F14" s="15">
        <f>'[69]2560'!$B$11</f>
        <v>0</v>
      </c>
      <c r="G14" s="15">
        <f>'[70]2560'!$B$11</f>
        <v>2</v>
      </c>
      <c r="H14" s="15">
        <f>'[71]2560'!$B$11</f>
        <v>0</v>
      </c>
      <c r="I14" s="15">
        <f>'[72]2560'!$B$11</f>
        <v>4</v>
      </c>
      <c r="J14" s="15">
        <f>'[73]2560'!$B$11</f>
        <v>0</v>
      </c>
      <c r="K14" s="15">
        <f>'[74]2560'!$B$11</f>
        <v>0</v>
      </c>
      <c r="L14" s="15">
        <f>'[75]2560'!$B$11</f>
        <v>15</v>
      </c>
      <c r="M14" s="15">
        <f>'[76]2560'!$B$11</f>
        <v>0</v>
      </c>
      <c r="N14" s="15">
        <f>'[77]2560'!$B$11</f>
        <v>0</v>
      </c>
      <c r="O14" s="15">
        <f>'[78]2560'!$B$11</f>
        <v>0</v>
      </c>
      <c r="P14" s="15">
        <f>'[79]2560'!$B$11</f>
        <v>0</v>
      </c>
      <c r="Q14" s="15">
        <f>'[80]2560'!$B$11</f>
        <v>0</v>
      </c>
    </row>
    <row r="15" spans="1:17" ht="18.95" customHeight="1" x14ac:dyDescent="0.45">
      <c r="A15" s="14" t="s">
        <v>33</v>
      </c>
      <c r="B15" s="15">
        <f t="shared" si="2"/>
        <v>3</v>
      </c>
      <c r="C15" s="15">
        <f>'[66]2560'!$B$12</f>
        <v>0</v>
      </c>
      <c r="D15" s="15">
        <f>'[67]2560'!$B$12</f>
        <v>0</v>
      </c>
      <c r="E15" s="15">
        <f>'[68]2560'!$B$12</f>
        <v>0</v>
      </c>
      <c r="F15" s="15">
        <f>'[69]2560'!$B$12</f>
        <v>0</v>
      </c>
      <c r="G15" s="15">
        <f>'[70]2560'!$B$12</f>
        <v>0</v>
      </c>
      <c r="H15" s="15">
        <f>'[71]2560'!$B$12</f>
        <v>0</v>
      </c>
      <c r="I15" s="15">
        <f>'[72]2560'!$B$12</f>
        <v>3</v>
      </c>
      <c r="J15" s="15">
        <f>'[73]2560'!$B$12</f>
        <v>0</v>
      </c>
      <c r="K15" s="15">
        <f>'[74]2560'!$B$12</f>
        <v>0</v>
      </c>
      <c r="L15" s="15">
        <f>'[75]2560'!$B$12</f>
        <v>0</v>
      </c>
      <c r="M15" s="15">
        <f>'[76]2560'!$B$12</f>
        <v>0</v>
      </c>
      <c r="N15" s="15">
        <f>'[77]2560'!$B$12</f>
        <v>0</v>
      </c>
      <c r="O15" s="15">
        <f>'[78]2560'!$B$12</f>
        <v>0</v>
      </c>
      <c r="P15" s="15">
        <f>'[79]2560'!$B$12</f>
        <v>0</v>
      </c>
      <c r="Q15" s="15">
        <f>'[80]2560'!$B$12</f>
        <v>0</v>
      </c>
    </row>
    <row r="16" spans="1:17" ht="18.95" customHeight="1" x14ac:dyDescent="0.45">
      <c r="A16" s="14" t="s">
        <v>34</v>
      </c>
      <c r="B16" s="15">
        <f t="shared" si="2"/>
        <v>4</v>
      </c>
      <c r="C16" s="15">
        <f>'[66]2560'!$B$13</f>
        <v>0</v>
      </c>
      <c r="D16" s="15">
        <f>'[67]2560'!$B$13</f>
        <v>0</v>
      </c>
      <c r="E16" s="15">
        <f>'[68]2560'!$B$13</f>
        <v>0</v>
      </c>
      <c r="F16" s="15">
        <f>'[69]2560'!$B$13</f>
        <v>0</v>
      </c>
      <c r="G16" s="15">
        <f>'[70]2560'!$B$13</f>
        <v>0</v>
      </c>
      <c r="H16" s="15">
        <f>'[71]2560'!$B$13</f>
        <v>0</v>
      </c>
      <c r="I16" s="15">
        <f>'[72]2560'!$B$13</f>
        <v>0</v>
      </c>
      <c r="J16" s="15">
        <f>'[73]2560'!$B$13</f>
        <v>0</v>
      </c>
      <c r="K16" s="15">
        <f>'[74]2560'!$B$13</f>
        <v>4</v>
      </c>
      <c r="L16" s="15">
        <f>'[75]2560'!$B$13</f>
        <v>0</v>
      </c>
      <c r="M16" s="15">
        <f>'[76]2560'!$B$13</f>
        <v>0</v>
      </c>
      <c r="N16" s="15">
        <f>'[77]2560'!$B$13</f>
        <v>0</v>
      </c>
      <c r="O16" s="15">
        <f>'[78]2560'!$B$13</f>
        <v>0</v>
      </c>
      <c r="P16" s="15">
        <f>'[79]2560'!$B$13</f>
        <v>0</v>
      </c>
      <c r="Q16" s="15">
        <f>'[80]2560'!$B$13</f>
        <v>0</v>
      </c>
    </row>
    <row r="17" spans="1:17" ht="18.95" customHeight="1" x14ac:dyDescent="0.45">
      <c r="A17" s="14" t="s">
        <v>35</v>
      </c>
      <c r="B17" s="15">
        <f t="shared" si="2"/>
        <v>193</v>
      </c>
      <c r="C17" s="15">
        <f>'[66]2560'!$B$14</f>
        <v>0</v>
      </c>
      <c r="D17" s="15">
        <f>'[67]2560'!$B$14</f>
        <v>0</v>
      </c>
      <c r="E17" s="15">
        <f>'[68]2560'!$B$14</f>
        <v>68</v>
      </c>
      <c r="F17" s="15">
        <f>'[69]2560'!$B$14</f>
        <v>5</v>
      </c>
      <c r="G17" s="15">
        <f>'[70]2560'!$B$14</f>
        <v>0</v>
      </c>
      <c r="H17" s="15">
        <f>'[71]2560'!$B$14</f>
        <v>5</v>
      </c>
      <c r="I17" s="15">
        <f>'[72]2560'!$B$14</f>
        <v>108</v>
      </c>
      <c r="J17" s="15">
        <f>'[73]2560'!$B$14</f>
        <v>0</v>
      </c>
      <c r="K17" s="15">
        <f>'[74]2560'!$B$14</f>
        <v>0</v>
      </c>
      <c r="L17" s="15">
        <f>'[75]2560'!$B$14</f>
        <v>7</v>
      </c>
      <c r="M17" s="15">
        <f>'[76]2560'!$B$14</f>
        <v>0</v>
      </c>
      <c r="N17" s="15">
        <f>'[77]2560'!$B$14</f>
        <v>0</v>
      </c>
      <c r="O17" s="15">
        <f>'[78]2560'!$B$14</f>
        <v>0</v>
      </c>
      <c r="P17" s="15">
        <f>'[79]2560'!$B$14</f>
        <v>0</v>
      </c>
      <c r="Q17" s="15">
        <f>'[80]2560'!$B$14</f>
        <v>0</v>
      </c>
    </row>
    <row r="18" spans="1:17" ht="18.95" customHeight="1" x14ac:dyDescent="0.45">
      <c r="A18" s="14" t="s">
        <v>36</v>
      </c>
      <c r="B18" s="15">
        <f t="shared" si="2"/>
        <v>72</v>
      </c>
      <c r="C18" s="15">
        <f>'[66]2560'!$B$15</f>
        <v>0</v>
      </c>
      <c r="D18" s="15">
        <f>'[67]2560'!$B$15</f>
        <v>0</v>
      </c>
      <c r="E18" s="15">
        <f>'[68]2560'!$B$15</f>
        <v>1</v>
      </c>
      <c r="F18" s="15">
        <f>'[69]2560'!$B$15</f>
        <v>3</v>
      </c>
      <c r="G18" s="15">
        <f>'[70]2560'!$B$15</f>
        <v>0</v>
      </c>
      <c r="H18" s="15">
        <f>'[71]2560'!$B$15</f>
        <v>26</v>
      </c>
      <c r="I18" s="15">
        <f>'[72]2560'!$B$15</f>
        <v>42</v>
      </c>
      <c r="J18" s="15">
        <f>'[73]2560'!$B$15</f>
        <v>0</v>
      </c>
      <c r="K18" s="15">
        <f>'[74]2560'!$B$15</f>
        <v>0</v>
      </c>
      <c r="L18" s="15">
        <f>'[75]2560'!$B$15</f>
        <v>0</v>
      </c>
      <c r="M18" s="15">
        <f>'[76]2560'!$B$15</f>
        <v>0</v>
      </c>
      <c r="N18" s="15">
        <f>'[77]2560'!$B$15</f>
        <v>0</v>
      </c>
      <c r="O18" s="15">
        <f>'[78]2560'!$B$15</f>
        <v>0</v>
      </c>
      <c r="P18" s="15">
        <f>'[79]2560'!$B$15</f>
        <v>0</v>
      </c>
      <c r="Q18" s="15">
        <f>'[80]2560'!$B$15</f>
        <v>0</v>
      </c>
    </row>
    <row r="19" spans="1:17" ht="18.95" customHeight="1" x14ac:dyDescent="0.45">
      <c r="A19" s="16" t="s">
        <v>37</v>
      </c>
      <c r="B19" s="15">
        <f t="shared" si="2"/>
        <v>1</v>
      </c>
      <c r="C19" s="15">
        <f>'[66]2560'!$B$16</f>
        <v>0</v>
      </c>
      <c r="D19" s="15">
        <f>'[67]2560'!$B$16</f>
        <v>0</v>
      </c>
      <c r="E19" s="15">
        <f>'[68]2560'!$B$16</f>
        <v>0</v>
      </c>
      <c r="F19" s="15">
        <f>'[69]2560'!$B$16</f>
        <v>0</v>
      </c>
      <c r="G19" s="15">
        <f>'[70]2560'!$B$16</f>
        <v>0</v>
      </c>
      <c r="H19" s="15">
        <f>'[71]2560'!$B$16</f>
        <v>0</v>
      </c>
      <c r="I19" s="15">
        <f>'[72]2560'!$B$16</f>
        <v>0</v>
      </c>
      <c r="J19" s="15">
        <f>'[73]2560'!$B$16</f>
        <v>0</v>
      </c>
      <c r="K19" s="15">
        <f>'[74]2560'!$B$16</f>
        <v>1</v>
      </c>
      <c r="L19" s="15">
        <f>'[75]2560'!$B$16</f>
        <v>0</v>
      </c>
      <c r="M19" s="15">
        <f>'[76]2560'!$B$16</f>
        <v>0</v>
      </c>
      <c r="N19" s="15">
        <f>'[77]2560'!$B$16</f>
        <v>0</v>
      </c>
      <c r="O19" s="15">
        <f>'[78]2560'!$B$16</f>
        <v>0</v>
      </c>
      <c r="P19" s="15">
        <f>'[79]2560'!$B$16</f>
        <v>0</v>
      </c>
      <c r="Q19" s="15">
        <f>'[80]2560'!$B$16</f>
        <v>0</v>
      </c>
    </row>
    <row r="20" spans="1:17" ht="18.95" customHeight="1" x14ac:dyDescent="0.45">
      <c r="A20" s="16" t="s">
        <v>38</v>
      </c>
      <c r="B20" s="15">
        <f t="shared" si="2"/>
        <v>285294</v>
      </c>
      <c r="C20" s="15">
        <f>'[66]2560'!$B$17</f>
        <v>13753</v>
      </c>
      <c r="D20" s="15">
        <f>'[67]2560'!$B$17</f>
        <v>6505</v>
      </c>
      <c r="E20" s="15">
        <f>'[68]2560'!$B$17</f>
        <v>38093</v>
      </c>
      <c r="F20" s="15">
        <f>'[69]2560'!$B$17</f>
        <v>6461</v>
      </c>
      <c r="G20" s="15">
        <f>'[70]2560'!$B$17</f>
        <v>37785</v>
      </c>
      <c r="H20" s="15">
        <f>'[71]2560'!$B$17</f>
        <v>14113</v>
      </c>
      <c r="I20" s="15">
        <f>'[72]2560'!$B$17</f>
        <v>24480</v>
      </c>
      <c r="J20" s="15">
        <f>'[73]2560'!$B$17</f>
        <v>13407</v>
      </c>
      <c r="K20" s="15">
        <f>'[74]2560'!$B$17</f>
        <v>26687</v>
      </c>
      <c r="L20" s="15">
        <f>'[75]2560'!$B$17</f>
        <v>36684</v>
      </c>
      <c r="M20" s="15">
        <f>'[76]2560'!$B$17</f>
        <v>8330</v>
      </c>
      <c r="N20" s="15">
        <f>'[77]2560'!$B$17</f>
        <v>20231</v>
      </c>
      <c r="O20" s="15">
        <f>'[78]2560'!$B$17</f>
        <v>16741</v>
      </c>
      <c r="P20" s="15">
        <f>'[79]2560'!$B$17</f>
        <v>2119</v>
      </c>
      <c r="Q20" s="15">
        <f>'[80]2560'!$B$17</f>
        <v>19905</v>
      </c>
    </row>
    <row r="21" spans="1:17" ht="18.95" customHeight="1" x14ac:dyDescent="0.45">
      <c r="A21" s="16" t="s">
        <v>39</v>
      </c>
      <c r="B21" s="15">
        <f t="shared" si="2"/>
        <v>2089</v>
      </c>
      <c r="C21" s="15">
        <f>'[66]2560'!$B$18</f>
        <v>190</v>
      </c>
      <c r="D21" s="15">
        <f>'[67]2560'!$B$18</f>
        <v>15</v>
      </c>
      <c r="E21" s="15">
        <f>'[68]2560'!$B$18</f>
        <v>766</v>
      </c>
      <c r="F21" s="15">
        <f>'[69]2560'!$B$18</f>
        <v>29</v>
      </c>
      <c r="G21" s="15">
        <f>'[70]2560'!$B$18</f>
        <v>398</v>
      </c>
      <c r="H21" s="15">
        <f>'[71]2560'!$B$18</f>
        <v>29</v>
      </c>
      <c r="I21" s="15">
        <f>'[72]2560'!$B$18</f>
        <v>75</v>
      </c>
      <c r="J21" s="15">
        <f>'[73]2560'!$B$18</f>
        <v>97</v>
      </c>
      <c r="K21" s="15">
        <f>'[74]2560'!$B$18</f>
        <v>41</v>
      </c>
      <c r="L21" s="15">
        <f>'[75]2560'!$B$18</f>
        <v>268</v>
      </c>
      <c r="M21" s="15">
        <f>'[76]2560'!$B$18</f>
        <v>16</v>
      </c>
      <c r="N21" s="15">
        <f>'[77]2560'!$B$18</f>
        <v>69</v>
      </c>
      <c r="O21" s="15">
        <f>'[78]2560'!$B$18</f>
        <v>23</v>
      </c>
      <c r="P21" s="15">
        <f>'[79]2560'!$B$18</f>
        <v>1</v>
      </c>
      <c r="Q21" s="15">
        <f>'[80]2560'!$B$18</f>
        <v>72</v>
      </c>
    </row>
    <row r="22" spans="1:17" ht="18.95" customHeight="1" x14ac:dyDescent="0.45">
      <c r="A22" s="16" t="s">
        <v>40</v>
      </c>
      <c r="B22" s="15">
        <f t="shared" si="2"/>
        <v>104</v>
      </c>
      <c r="C22" s="15">
        <f>'[66]2560'!$B$19</f>
        <v>4</v>
      </c>
      <c r="D22" s="15">
        <f>'[67]2560'!$B$19</f>
        <v>4</v>
      </c>
      <c r="E22" s="15">
        <f>'[68]2560'!$B$19</f>
        <v>16</v>
      </c>
      <c r="F22" s="15">
        <f>'[69]2560'!$B$19</f>
        <v>2</v>
      </c>
      <c r="G22" s="15">
        <f>'[70]2560'!$B$19</f>
        <v>14</v>
      </c>
      <c r="H22" s="15">
        <f>'[71]2560'!$B$19</f>
        <v>0</v>
      </c>
      <c r="I22" s="15">
        <f>'[72]2560'!$B$19</f>
        <v>0</v>
      </c>
      <c r="J22" s="15">
        <f>'[73]2560'!$B$19</f>
        <v>10</v>
      </c>
      <c r="K22" s="15">
        <f>'[74]2560'!$B$19</f>
        <v>7</v>
      </c>
      <c r="L22" s="15">
        <f>'[75]2560'!$B$19</f>
        <v>19</v>
      </c>
      <c r="M22" s="15">
        <f>'[76]2560'!$B$19</f>
        <v>1</v>
      </c>
      <c r="N22" s="15">
        <f>'[77]2560'!$B$19</f>
        <v>9</v>
      </c>
      <c r="O22" s="15">
        <f>'[78]2560'!$B$19</f>
        <v>4</v>
      </c>
      <c r="P22" s="15">
        <f>'[79]2560'!$B$19</f>
        <v>1</v>
      </c>
      <c r="Q22" s="15">
        <f>'[80]2560'!$B$19</f>
        <v>13</v>
      </c>
    </row>
    <row r="23" spans="1:17" ht="18.95" customHeight="1" x14ac:dyDescent="0.45">
      <c r="A23" s="16" t="s">
        <v>41</v>
      </c>
      <c r="B23" s="15">
        <f t="shared" si="2"/>
        <v>0</v>
      </c>
      <c r="C23" s="15">
        <f>'[66]2560'!$B$20</f>
        <v>0</v>
      </c>
      <c r="D23" s="15">
        <f>'[67]2560'!$B$20</f>
        <v>0</v>
      </c>
      <c r="E23" s="15">
        <f>'[68]2560'!$B$20</f>
        <v>0</v>
      </c>
      <c r="F23" s="15">
        <f>'[69]2560'!$B$20</f>
        <v>0</v>
      </c>
      <c r="G23" s="15">
        <f>'[70]2560'!$B$20</f>
        <v>0</v>
      </c>
      <c r="H23" s="15">
        <f>'[71]2560'!$B$20</f>
        <v>0</v>
      </c>
      <c r="I23" s="15">
        <f>'[72]2560'!$B$20</f>
        <v>0</v>
      </c>
      <c r="J23" s="15">
        <f>'[73]2560'!$B$20</f>
        <v>0</v>
      </c>
      <c r="K23" s="15">
        <f>'[74]2560'!$B$20</f>
        <v>0</v>
      </c>
      <c r="L23" s="15">
        <f>'[75]2560'!$B$20</f>
        <v>0</v>
      </c>
      <c r="M23" s="15">
        <f>'[76]2560'!$B$20</f>
        <v>0</v>
      </c>
      <c r="N23" s="15">
        <f>'[77]2560'!$B$20</f>
        <v>0</v>
      </c>
      <c r="O23" s="15">
        <f>'[78]2560'!$B$20</f>
        <v>0</v>
      </c>
      <c r="P23" s="15">
        <f>'[79]2560'!$B$20</f>
        <v>0</v>
      </c>
      <c r="Q23" s="15">
        <f>'[80]2560'!$B$20</f>
        <v>0</v>
      </c>
    </row>
    <row r="24" spans="1:17" ht="18.95" customHeight="1" x14ac:dyDescent="0.45">
      <c r="A24" s="16" t="s">
        <v>42</v>
      </c>
      <c r="B24" s="15">
        <f t="shared" si="2"/>
        <v>4</v>
      </c>
      <c r="C24" s="15">
        <f>'[66]2560'!$B$21</f>
        <v>0</v>
      </c>
      <c r="D24" s="15">
        <f>'[67]2560'!$B$21</f>
        <v>0</v>
      </c>
      <c r="E24" s="15">
        <f>'[68]2560'!$B$21</f>
        <v>1</v>
      </c>
      <c r="F24" s="15">
        <f>'[69]2560'!$B$21</f>
        <v>0</v>
      </c>
      <c r="G24" s="15">
        <f>'[70]2560'!$B$21</f>
        <v>1</v>
      </c>
      <c r="H24" s="15">
        <f>'[71]2560'!$B$21</f>
        <v>1</v>
      </c>
      <c r="I24" s="15">
        <f>'[72]2560'!$B$21</f>
        <v>1</v>
      </c>
      <c r="J24" s="15">
        <f>'[73]2560'!$B$21</f>
        <v>0</v>
      </c>
      <c r="K24" s="15">
        <f>'[74]2560'!$B$21</f>
        <v>0</v>
      </c>
      <c r="L24" s="15">
        <f>'[75]2560'!$B$21</f>
        <v>0</v>
      </c>
      <c r="M24" s="15">
        <f>'[76]2560'!$B$21</f>
        <v>0</v>
      </c>
      <c r="N24" s="15">
        <f>'[77]2560'!$B$21</f>
        <v>0</v>
      </c>
      <c r="O24" s="15">
        <f>'[78]2560'!$B$21</f>
        <v>0</v>
      </c>
      <c r="P24" s="15">
        <f>'[79]2560'!$B$21</f>
        <v>0</v>
      </c>
      <c r="Q24" s="15">
        <f>'[80]2560'!$B$21</f>
        <v>0</v>
      </c>
    </row>
    <row r="25" spans="1:17" ht="18.95" customHeight="1" x14ac:dyDescent="0.45">
      <c r="A25" s="16" t="s">
        <v>43</v>
      </c>
      <c r="B25" s="15">
        <f t="shared" si="2"/>
        <v>125</v>
      </c>
      <c r="C25" s="15">
        <f>'[66]2560'!$B$22</f>
        <v>0</v>
      </c>
      <c r="D25" s="15">
        <f>'[67]2560'!$B$22</f>
        <v>13</v>
      </c>
      <c r="E25" s="15">
        <f>'[68]2560'!$B$22</f>
        <v>3</v>
      </c>
      <c r="F25" s="15">
        <f>'[69]2560'!$B$22</f>
        <v>2</v>
      </c>
      <c r="G25" s="15">
        <f>'[70]2560'!$B$22</f>
        <v>9</v>
      </c>
      <c r="H25" s="15">
        <f>'[71]2560'!$B$22</f>
        <v>3</v>
      </c>
      <c r="I25" s="15">
        <f>'[72]2560'!$B$22</f>
        <v>39</v>
      </c>
      <c r="J25" s="15">
        <f>'[73]2560'!$B$22</f>
        <v>16</v>
      </c>
      <c r="K25" s="15">
        <f>'[74]2560'!$B$22</f>
        <v>8</v>
      </c>
      <c r="L25" s="15">
        <f>'[75]2560'!$B$22</f>
        <v>14</v>
      </c>
      <c r="M25" s="15">
        <f>'[76]2560'!$B$22</f>
        <v>11</v>
      </c>
      <c r="N25" s="15">
        <f>'[77]2560'!$B$22</f>
        <v>7</v>
      </c>
      <c r="O25" s="15">
        <f>'[78]2560'!$B$22</f>
        <v>0</v>
      </c>
      <c r="P25" s="15">
        <f>'[79]2560'!$B$22</f>
        <v>0</v>
      </c>
      <c r="Q25" s="15">
        <f>'[80]2560'!$B$22</f>
        <v>0</v>
      </c>
    </row>
    <row r="26" spans="1:17" s="17" customFormat="1" ht="20.100000000000001" customHeight="1" x14ac:dyDescent="0.45">
      <c r="A26" s="59" t="s">
        <v>44</v>
      </c>
      <c r="B26" s="48">
        <f>B28+B32+B35</f>
        <v>8522</v>
      </c>
      <c r="C26" s="48">
        <f>C28+C32+C35</f>
        <v>538</v>
      </c>
      <c r="D26" s="48">
        <f t="shared" ref="D26:Q26" si="3">D28+D32+D35</f>
        <v>189</v>
      </c>
      <c r="E26" s="48">
        <f t="shared" si="3"/>
        <v>1529</v>
      </c>
      <c r="F26" s="48">
        <f t="shared" si="3"/>
        <v>289</v>
      </c>
      <c r="G26" s="48">
        <f t="shared" si="3"/>
        <v>993</v>
      </c>
      <c r="H26" s="48">
        <f t="shared" si="3"/>
        <v>658</v>
      </c>
      <c r="I26" s="48">
        <f t="shared" si="3"/>
        <v>1324</v>
      </c>
      <c r="J26" s="48">
        <f t="shared" si="3"/>
        <v>435</v>
      </c>
      <c r="K26" s="48">
        <f t="shared" si="3"/>
        <v>470</v>
      </c>
      <c r="L26" s="48">
        <f t="shared" si="3"/>
        <v>1270</v>
      </c>
      <c r="M26" s="48">
        <f t="shared" si="3"/>
        <v>226</v>
      </c>
      <c r="N26" s="48">
        <f t="shared" si="3"/>
        <v>184</v>
      </c>
      <c r="O26" s="48">
        <f t="shared" si="3"/>
        <v>221</v>
      </c>
      <c r="P26" s="48">
        <f t="shared" si="3"/>
        <v>0</v>
      </c>
      <c r="Q26" s="48">
        <f t="shared" si="3"/>
        <v>196</v>
      </c>
    </row>
    <row r="27" spans="1:17" s="17" customFormat="1" ht="20.100000000000001" customHeight="1" x14ac:dyDescent="0.45">
      <c r="A27" s="60" t="s">
        <v>45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</row>
    <row r="28" spans="1:17" s="17" customFormat="1" ht="20.100000000000001" customHeight="1" x14ac:dyDescent="0.45">
      <c r="A28" s="18" t="s">
        <v>46</v>
      </c>
      <c r="B28" s="19">
        <f>SUM(C28:Q28)</f>
        <v>2380</v>
      </c>
      <c r="C28" s="19">
        <f>SUM(C29:C31)</f>
        <v>28</v>
      </c>
      <c r="D28" s="19">
        <f t="shared" ref="D28:Q28" si="4">SUM(D29:D31)</f>
        <v>45</v>
      </c>
      <c r="E28" s="19">
        <f t="shared" si="4"/>
        <v>265</v>
      </c>
      <c r="F28" s="19">
        <f t="shared" si="4"/>
        <v>121</v>
      </c>
      <c r="G28" s="19">
        <f t="shared" si="4"/>
        <v>118</v>
      </c>
      <c r="H28" s="19">
        <f t="shared" si="4"/>
        <v>209</v>
      </c>
      <c r="I28" s="19">
        <f t="shared" si="4"/>
        <v>1108</v>
      </c>
      <c r="J28" s="19">
        <f t="shared" si="4"/>
        <v>44</v>
      </c>
      <c r="K28" s="19">
        <f t="shared" si="4"/>
        <v>48</v>
      </c>
      <c r="L28" s="19">
        <f t="shared" si="4"/>
        <v>214</v>
      </c>
      <c r="M28" s="19">
        <f t="shared" si="4"/>
        <v>92</v>
      </c>
      <c r="N28" s="19">
        <f t="shared" si="4"/>
        <v>38</v>
      </c>
      <c r="O28" s="19">
        <f t="shared" si="4"/>
        <v>21</v>
      </c>
      <c r="P28" s="19">
        <f t="shared" si="4"/>
        <v>0</v>
      </c>
      <c r="Q28" s="19">
        <f t="shared" si="4"/>
        <v>29</v>
      </c>
    </row>
    <row r="29" spans="1:17" ht="18.95" customHeight="1" x14ac:dyDescent="0.45">
      <c r="A29" s="20" t="s">
        <v>47</v>
      </c>
      <c r="B29" s="15">
        <f>SUM(C29:Q29)</f>
        <v>339</v>
      </c>
      <c r="C29" s="15">
        <f>'[66]2560'!$B$25</f>
        <v>8</v>
      </c>
      <c r="D29" s="15">
        <f>'[67]2560'!$B$25</f>
        <v>20</v>
      </c>
      <c r="E29" s="15">
        <f>'[68]2560'!$B$25</f>
        <v>77</v>
      </c>
      <c r="F29" s="15">
        <f>'[69]2560'!$B$25</f>
        <v>8</v>
      </c>
      <c r="G29" s="15">
        <f>'[70]2560'!$B$25</f>
        <v>60</v>
      </c>
      <c r="H29" s="15">
        <f>'[71]2560'!$B$25</f>
        <v>42</v>
      </c>
      <c r="I29" s="15">
        <f>'[72]2560'!$B$25</f>
        <v>10</v>
      </c>
      <c r="J29" s="15">
        <f>'[73]2560'!$B$25</f>
        <v>12</v>
      </c>
      <c r="K29" s="15">
        <f>'[74]2560'!$B$25</f>
        <v>21</v>
      </c>
      <c r="L29" s="15">
        <f>'[75]2560'!$B$25</f>
        <v>49</v>
      </c>
      <c r="M29" s="15">
        <f>'[76]2560'!$B$25</f>
        <v>18</v>
      </c>
      <c r="N29" s="15">
        <f>'[77]2560'!$B$25</f>
        <v>5</v>
      </c>
      <c r="O29" s="15">
        <f>'[78]2560'!$B$25</f>
        <v>7</v>
      </c>
      <c r="P29" s="15">
        <f>'[79]2560'!$B$25</f>
        <v>0</v>
      </c>
      <c r="Q29" s="15">
        <f>'[80]2560'!$B$25</f>
        <v>2</v>
      </c>
    </row>
    <row r="30" spans="1:17" ht="18.95" customHeight="1" x14ac:dyDescent="0.45">
      <c r="A30" s="16" t="s">
        <v>48</v>
      </c>
      <c r="B30" s="15">
        <f t="shared" ref="B30:B34" si="5">SUM(C30:Q30)</f>
        <v>1946</v>
      </c>
      <c r="C30" s="15">
        <f>'[66]2560'!$B$26</f>
        <v>19</v>
      </c>
      <c r="D30" s="15">
        <f>'[67]2560'!$B$26</f>
        <v>25</v>
      </c>
      <c r="E30" s="15">
        <f>'[68]2560'!$B$26</f>
        <v>179</v>
      </c>
      <c r="F30" s="15">
        <f>'[69]2560'!$B$26</f>
        <v>108</v>
      </c>
      <c r="G30" s="15">
        <f>'[70]2560'!$B$26</f>
        <v>54</v>
      </c>
      <c r="H30" s="15">
        <f>'[71]2560'!$B$26</f>
        <v>160</v>
      </c>
      <c r="I30" s="15">
        <f>'[72]2560'!$B$26</f>
        <v>1080</v>
      </c>
      <c r="J30" s="15">
        <f>'[73]2560'!$B$26</f>
        <v>29</v>
      </c>
      <c r="K30" s="15">
        <f>'[74]2560'!$B$26</f>
        <v>23</v>
      </c>
      <c r="L30" s="15">
        <f>'[75]2560'!$B$26</f>
        <v>144</v>
      </c>
      <c r="M30" s="15">
        <f>'[76]2560'!$B$26</f>
        <v>71</v>
      </c>
      <c r="N30" s="15">
        <f>'[77]2560'!$B$26</f>
        <v>26</v>
      </c>
      <c r="O30" s="15">
        <f>'[78]2560'!$B$26</f>
        <v>7</v>
      </c>
      <c r="P30" s="15">
        <f>'[79]2560'!$B$26</f>
        <v>0</v>
      </c>
      <c r="Q30" s="15">
        <f>'[80]2560'!$B$26</f>
        <v>21</v>
      </c>
    </row>
    <row r="31" spans="1:17" ht="18.95" customHeight="1" x14ac:dyDescent="0.45">
      <c r="A31" s="16" t="s">
        <v>49</v>
      </c>
      <c r="B31" s="15">
        <f t="shared" si="5"/>
        <v>95</v>
      </c>
      <c r="C31" s="15">
        <f>'[66]2560'!$B$27</f>
        <v>1</v>
      </c>
      <c r="D31" s="15">
        <f>'[67]2560'!$B$27</f>
        <v>0</v>
      </c>
      <c r="E31" s="15">
        <f>'[68]2560'!$B$27</f>
        <v>9</v>
      </c>
      <c r="F31" s="15">
        <f>'[69]2560'!$B$27</f>
        <v>5</v>
      </c>
      <c r="G31" s="15">
        <f>'[70]2560'!$B$27</f>
        <v>4</v>
      </c>
      <c r="H31" s="15">
        <f>'[71]2560'!$B$27</f>
        <v>7</v>
      </c>
      <c r="I31" s="15">
        <f>'[72]2560'!$B$27</f>
        <v>18</v>
      </c>
      <c r="J31" s="15">
        <f>'[73]2560'!$B$27</f>
        <v>3</v>
      </c>
      <c r="K31" s="15">
        <f>'[74]2560'!$B$27</f>
        <v>4</v>
      </c>
      <c r="L31" s="15">
        <f>'[75]2560'!$B$27</f>
        <v>21</v>
      </c>
      <c r="M31" s="15">
        <f>'[76]2560'!$B$27</f>
        <v>3</v>
      </c>
      <c r="N31" s="15">
        <f>'[77]2560'!$B$27</f>
        <v>7</v>
      </c>
      <c r="O31" s="15">
        <f>'[78]2560'!$B$27</f>
        <v>7</v>
      </c>
      <c r="P31" s="15">
        <f>'[79]2560'!$B$27</f>
        <v>0</v>
      </c>
      <c r="Q31" s="15">
        <f>'[80]2560'!$B$27</f>
        <v>6</v>
      </c>
    </row>
    <row r="32" spans="1:17" s="17" customFormat="1" ht="20.100000000000001" customHeight="1" x14ac:dyDescent="0.45">
      <c r="A32" s="21" t="s">
        <v>50</v>
      </c>
      <c r="B32" s="19">
        <f>SUM(C32:Q32)</f>
        <v>6142</v>
      </c>
      <c r="C32" s="19">
        <f>SUM(C33:C34)</f>
        <v>510</v>
      </c>
      <c r="D32" s="19">
        <f t="shared" ref="D32:Q32" si="6">SUM(D33:D34)</f>
        <v>144</v>
      </c>
      <c r="E32" s="19">
        <f t="shared" si="6"/>
        <v>1264</v>
      </c>
      <c r="F32" s="19">
        <f t="shared" si="6"/>
        <v>168</v>
      </c>
      <c r="G32" s="19">
        <f t="shared" si="6"/>
        <v>875</v>
      </c>
      <c r="H32" s="19">
        <f t="shared" si="6"/>
        <v>449</v>
      </c>
      <c r="I32" s="19">
        <f t="shared" si="6"/>
        <v>216</v>
      </c>
      <c r="J32" s="19">
        <f t="shared" si="6"/>
        <v>391</v>
      </c>
      <c r="K32" s="19">
        <f t="shared" si="6"/>
        <v>422</v>
      </c>
      <c r="L32" s="19">
        <f t="shared" si="6"/>
        <v>1056</v>
      </c>
      <c r="M32" s="19">
        <f t="shared" si="6"/>
        <v>134</v>
      </c>
      <c r="N32" s="19">
        <f t="shared" si="6"/>
        <v>146</v>
      </c>
      <c r="O32" s="19">
        <f t="shared" si="6"/>
        <v>200</v>
      </c>
      <c r="P32" s="19">
        <f t="shared" si="6"/>
        <v>0</v>
      </c>
      <c r="Q32" s="19">
        <f t="shared" si="6"/>
        <v>167</v>
      </c>
    </row>
    <row r="33" spans="1:17" ht="18.95" customHeight="1" x14ac:dyDescent="0.45">
      <c r="A33" s="20" t="s">
        <v>51</v>
      </c>
      <c r="B33" s="15">
        <f t="shared" si="5"/>
        <v>1615</v>
      </c>
      <c r="C33" s="11">
        <f>'[66]2560'!$B$29</f>
        <v>187</v>
      </c>
      <c r="D33" s="11">
        <f>'[67]2560'!$B$29</f>
        <v>35</v>
      </c>
      <c r="E33" s="11">
        <f>'[68]2560'!$B$29</f>
        <v>323</v>
      </c>
      <c r="F33" s="11">
        <f>'[69]2560'!$B$29</f>
        <v>24</v>
      </c>
      <c r="G33" s="11">
        <f>'[70]2560'!$B$29</f>
        <v>94</v>
      </c>
      <c r="H33" s="11">
        <f>'[71]2560'!$B$29</f>
        <v>137</v>
      </c>
      <c r="I33" s="11">
        <f>'[72]2560'!$B$29</f>
        <v>19</v>
      </c>
      <c r="J33" s="11">
        <f>'[73]2560'!$B$29</f>
        <v>89</v>
      </c>
      <c r="K33" s="11">
        <f>'[74]2560'!$B$29</f>
        <v>99</v>
      </c>
      <c r="L33" s="11">
        <f>'[75]2560'!$B$29</f>
        <v>555</v>
      </c>
      <c r="M33" s="11">
        <f>'[76]2560'!$B$29</f>
        <v>5</v>
      </c>
      <c r="N33" s="11">
        <f>'[77]2560'!$B$29</f>
        <v>4</v>
      </c>
      <c r="O33" s="11">
        <f>'[78]2560'!$B$29</f>
        <v>35</v>
      </c>
      <c r="P33" s="11">
        <f>'[79]2560'!$B$29</f>
        <v>0</v>
      </c>
      <c r="Q33" s="11">
        <f>'[80]2560'!$B$29</f>
        <v>9</v>
      </c>
    </row>
    <row r="34" spans="1:17" ht="18.95" customHeight="1" x14ac:dyDescent="0.45">
      <c r="A34" s="16" t="s">
        <v>52</v>
      </c>
      <c r="B34" s="15">
        <f t="shared" si="5"/>
        <v>4527</v>
      </c>
      <c r="C34" s="11">
        <f>'[66]2560'!$B$30</f>
        <v>323</v>
      </c>
      <c r="D34" s="11">
        <f>'[67]2560'!$B$30</f>
        <v>109</v>
      </c>
      <c r="E34" s="11">
        <f>'[68]2560'!$B$30</f>
        <v>941</v>
      </c>
      <c r="F34" s="11">
        <f>'[69]2560'!$B$30</f>
        <v>144</v>
      </c>
      <c r="G34" s="11">
        <f>'[70]2560'!$B$30</f>
        <v>781</v>
      </c>
      <c r="H34" s="11">
        <f>'[71]2560'!$B$30</f>
        <v>312</v>
      </c>
      <c r="I34" s="11">
        <f>'[72]2560'!$B$30</f>
        <v>197</v>
      </c>
      <c r="J34" s="11">
        <f>'[73]2560'!$B$30</f>
        <v>302</v>
      </c>
      <c r="K34" s="11">
        <f>'[74]2560'!$B$30</f>
        <v>323</v>
      </c>
      <c r="L34" s="11">
        <f>'[75]2560'!$B$30</f>
        <v>501</v>
      </c>
      <c r="M34" s="11">
        <f>'[76]2560'!$B$30</f>
        <v>129</v>
      </c>
      <c r="N34" s="11">
        <f>'[77]2560'!$B$30</f>
        <v>142</v>
      </c>
      <c r="O34" s="11">
        <f>'[78]2560'!$B$30</f>
        <v>165</v>
      </c>
      <c r="P34" s="11">
        <f>'[79]2560'!$B$30</f>
        <v>0</v>
      </c>
      <c r="Q34" s="11">
        <f>'[80]2560'!$B$30</f>
        <v>158</v>
      </c>
    </row>
    <row r="35" spans="1:17" s="17" customFormat="1" x14ac:dyDescent="0.45">
      <c r="A35" s="45" t="s">
        <v>247</v>
      </c>
      <c r="B35" s="44">
        <f>SUM(C35:Q35)</f>
        <v>0</v>
      </c>
      <c r="C35" s="43">
        <f>'[66]2560'!$B$31</f>
        <v>0</v>
      </c>
      <c r="D35" s="43">
        <f>'[67]2560'!$B$31</f>
        <v>0</v>
      </c>
      <c r="E35" s="43">
        <f>'[68]2560'!$B$31</f>
        <v>0</v>
      </c>
      <c r="F35" s="43">
        <f>'[69]2560'!$B$31</f>
        <v>0</v>
      </c>
      <c r="G35" s="43">
        <f>'[70]2560'!$B$31</f>
        <v>0</v>
      </c>
      <c r="H35" s="43">
        <f>'[71]2560'!$B$31</f>
        <v>0</v>
      </c>
      <c r="I35" s="43">
        <f>'[72]2560'!$B$31</f>
        <v>0</v>
      </c>
      <c r="J35" s="43">
        <f>'[73]2560'!$B$31</f>
        <v>0</v>
      </c>
      <c r="K35" s="43">
        <f>'[74]2560'!$B$31</f>
        <v>0</v>
      </c>
      <c r="L35" s="43">
        <f>'[75]2560'!$B$31</f>
        <v>0</v>
      </c>
      <c r="M35" s="43">
        <f>'[76]2560'!$B$31</f>
        <v>0</v>
      </c>
      <c r="N35" s="43">
        <f>'[77]2560'!$B$31</f>
        <v>0</v>
      </c>
      <c r="O35" s="43">
        <f>'[78]2560'!$B$31</f>
        <v>0</v>
      </c>
      <c r="P35" s="43">
        <f>'[79]2560'!$B$31</f>
        <v>0</v>
      </c>
      <c r="Q35" s="43">
        <f>'[80]2560'!$B$31</f>
        <v>0</v>
      </c>
    </row>
    <row r="36" spans="1:17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17" x14ac:dyDescent="0.45">
      <c r="A37" s="24"/>
    </row>
  </sheetData>
  <phoneticPr fontId="1" type="noConversion"/>
  <pageMargins left="0.32" right="0.19" top="0.15748031496063" bottom="0.15748031496063" header="0.15748031496063" footer="0.15748031496063"/>
  <pageSetup paperSize="9" scale="85" orientation="landscape" horizontalDpi="180" verticalDpi="18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view="pageBreakPreview" zoomScale="90" zoomScaleNormal="100" zoomScaleSheetLayoutView="90" workbookViewId="0">
      <pane xSplit="2" ySplit="3" topLeftCell="D4" activePane="bottomRight" state="frozen"/>
      <selection activeCell="F8" sqref="F8"/>
      <selection pane="topRight" activeCell="F8" sqref="F8"/>
      <selection pane="bottomLeft" activeCell="F8" sqref="F8"/>
      <selection pane="bottomRight" activeCell="Q26" sqref="Q26"/>
    </sheetView>
  </sheetViews>
  <sheetFormatPr defaultRowHeight="21" x14ac:dyDescent="0.45"/>
  <cols>
    <col min="1" max="1" width="14.83203125" style="71" customWidth="1"/>
    <col min="2" max="2" width="33.33203125" style="71" customWidth="1"/>
    <col min="3" max="4" width="12" style="71" customWidth="1"/>
    <col min="5" max="6" width="12.5" style="71" customWidth="1"/>
    <col min="7" max="8" width="11.33203125" style="71" customWidth="1"/>
    <col min="9" max="10" width="12.5" style="71" customWidth="1"/>
    <col min="11" max="12" width="11.33203125" style="71" customWidth="1"/>
    <col min="13" max="13" width="12.5" style="74" customWidth="1"/>
    <col min="14" max="14" width="12.5" style="71" customWidth="1"/>
    <col min="15" max="256" width="9.33203125" style="71"/>
    <col min="257" max="257" width="14.83203125" style="71" customWidth="1"/>
    <col min="258" max="258" width="33.33203125" style="71" customWidth="1"/>
    <col min="259" max="260" width="12" style="71" customWidth="1"/>
    <col min="261" max="262" width="12.5" style="71" customWidth="1"/>
    <col min="263" max="264" width="11.33203125" style="71" customWidth="1"/>
    <col min="265" max="266" width="12.5" style="71" customWidth="1"/>
    <col min="267" max="268" width="11.33203125" style="71" customWidth="1"/>
    <col min="269" max="270" width="12.5" style="71" customWidth="1"/>
    <col min="271" max="512" width="9.33203125" style="71"/>
    <col min="513" max="513" width="14.83203125" style="71" customWidth="1"/>
    <col min="514" max="514" width="33.33203125" style="71" customWidth="1"/>
    <col min="515" max="516" width="12" style="71" customWidth="1"/>
    <col min="517" max="518" width="12.5" style="71" customWidth="1"/>
    <col min="519" max="520" width="11.33203125" style="71" customWidth="1"/>
    <col min="521" max="522" width="12.5" style="71" customWidth="1"/>
    <col min="523" max="524" width="11.33203125" style="71" customWidth="1"/>
    <col min="525" max="526" width="12.5" style="71" customWidth="1"/>
    <col min="527" max="768" width="9.33203125" style="71"/>
    <col min="769" max="769" width="14.83203125" style="71" customWidth="1"/>
    <col min="770" max="770" width="33.33203125" style="71" customWidth="1"/>
    <col min="771" max="772" width="12" style="71" customWidth="1"/>
    <col min="773" max="774" width="12.5" style="71" customWidth="1"/>
    <col min="775" max="776" width="11.33203125" style="71" customWidth="1"/>
    <col min="777" max="778" width="12.5" style="71" customWidth="1"/>
    <col min="779" max="780" width="11.33203125" style="71" customWidth="1"/>
    <col min="781" max="782" width="12.5" style="71" customWidth="1"/>
    <col min="783" max="1024" width="9.33203125" style="71"/>
    <col min="1025" max="1025" width="14.83203125" style="71" customWidth="1"/>
    <col min="1026" max="1026" width="33.33203125" style="71" customWidth="1"/>
    <col min="1027" max="1028" width="12" style="71" customWidth="1"/>
    <col min="1029" max="1030" width="12.5" style="71" customWidth="1"/>
    <col min="1031" max="1032" width="11.33203125" style="71" customWidth="1"/>
    <col min="1033" max="1034" width="12.5" style="71" customWidth="1"/>
    <col min="1035" max="1036" width="11.33203125" style="71" customWidth="1"/>
    <col min="1037" max="1038" width="12.5" style="71" customWidth="1"/>
    <col min="1039" max="1280" width="9.33203125" style="71"/>
    <col min="1281" max="1281" width="14.83203125" style="71" customWidth="1"/>
    <col min="1282" max="1282" width="33.33203125" style="71" customWidth="1"/>
    <col min="1283" max="1284" width="12" style="71" customWidth="1"/>
    <col min="1285" max="1286" width="12.5" style="71" customWidth="1"/>
    <col min="1287" max="1288" width="11.33203125" style="71" customWidth="1"/>
    <col min="1289" max="1290" width="12.5" style="71" customWidth="1"/>
    <col min="1291" max="1292" width="11.33203125" style="71" customWidth="1"/>
    <col min="1293" max="1294" width="12.5" style="71" customWidth="1"/>
    <col min="1295" max="1536" width="9.33203125" style="71"/>
    <col min="1537" max="1537" width="14.83203125" style="71" customWidth="1"/>
    <col min="1538" max="1538" width="33.33203125" style="71" customWidth="1"/>
    <col min="1539" max="1540" width="12" style="71" customWidth="1"/>
    <col min="1541" max="1542" width="12.5" style="71" customWidth="1"/>
    <col min="1543" max="1544" width="11.33203125" style="71" customWidth="1"/>
    <col min="1545" max="1546" width="12.5" style="71" customWidth="1"/>
    <col min="1547" max="1548" width="11.33203125" style="71" customWidth="1"/>
    <col min="1549" max="1550" width="12.5" style="71" customWidth="1"/>
    <col min="1551" max="1792" width="9.33203125" style="71"/>
    <col min="1793" max="1793" width="14.83203125" style="71" customWidth="1"/>
    <col min="1794" max="1794" width="33.33203125" style="71" customWidth="1"/>
    <col min="1795" max="1796" width="12" style="71" customWidth="1"/>
    <col min="1797" max="1798" width="12.5" style="71" customWidth="1"/>
    <col min="1799" max="1800" width="11.33203125" style="71" customWidth="1"/>
    <col min="1801" max="1802" width="12.5" style="71" customWidth="1"/>
    <col min="1803" max="1804" width="11.33203125" style="71" customWidth="1"/>
    <col min="1805" max="1806" width="12.5" style="71" customWidth="1"/>
    <col min="1807" max="2048" width="9.33203125" style="71"/>
    <col min="2049" max="2049" width="14.83203125" style="71" customWidth="1"/>
    <col min="2050" max="2050" width="33.33203125" style="71" customWidth="1"/>
    <col min="2051" max="2052" width="12" style="71" customWidth="1"/>
    <col min="2053" max="2054" width="12.5" style="71" customWidth="1"/>
    <col min="2055" max="2056" width="11.33203125" style="71" customWidth="1"/>
    <col min="2057" max="2058" width="12.5" style="71" customWidth="1"/>
    <col min="2059" max="2060" width="11.33203125" style="71" customWidth="1"/>
    <col min="2061" max="2062" width="12.5" style="71" customWidth="1"/>
    <col min="2063" max="2304" width="9.33203125" style="71"/>
    <col min="2305" max="2305" width="14.83203125" style="71" customWidth="1"/>
    <col min="2306" max="2306" width="33.33203125" style="71" customWidth="1"/>
    <col min="2307" max="2308" width="12" style="71" customWidth="1"/>
    <col min="2309" max="2310" width="12.5" style="71" customWidth="1"/>
    <col min="2311" max="2312" width="11.33203125" style="71" customWidth="1"/>
    <col min="2313" max="2314" width="12.5" style="71" customWidth="1"/>
    <col min="2315" max="2316" width="11.33203125" style="71" customWidth="1"/>
    <col min="2317" max="2318" width="12.5" style="71" customWidth="1"/>
    <col min="2319" max="2560" width="9.33203125" style="71"/>
    <col min="2561" max="2561" width="14.83203125" style="71" customWidth="1"/>
    <col min="2562" max="2562" width="33.33203125" style="71" customWidth="1"/>
    <col min="2563" max="2564" width="12" style="71" customWidth="1"/>
    <col min="2565" max="2566" width="12.5" style="71" customWidth="1"/>
    <col min="2567" max="2568" width="11.33203125" style="71" customWidth="1"/>
    <col min="2569" max="2570" width="12.5" style="71" customWidth="1"/>
    <col min="2571" max="2572" width="11.33203125" style="71" customWidth="1"/>
    <col min="2573" max="2574" width="12.5" style="71" customWidth="1"/>
    <col min="2575" max="2816" width="9.33203125" style="71"/>
    <col min="2817" max="2817" width="14.83203125" style="71" customWidth="1"/>
    <col min="2818" max="2818" width="33.33203125" style="71" customWidth="1"/>
    <col min="2819" max="2820" width="12" style="71" customWidth="1"/>
    <col min="2821" max="2822" width="12.5" style="71" customWidth="1"/>
    <col min="2823" max="2824" width="11.33203125" style="71" customWidth="1"/>
    <col min="2825" max="2826" width="12.5" style="71" customWidth="1"/>
    <col min="2827" max="2828" width="11.33203125" style="71" customWidth="1"/>
    <col min="2829" max="2830" width="12.5" style="71" customWidth="1"/>
    <col min="2831" max="3072" width="9.33203125" style="71"/>
    <col min="3073" max="3073" width="14.83203125" style="71" customWidth="1"/>
    <col min="3074" max="3074" width="33.33203125" style="71" customWidth="1"/>
    <col min="3075" max="3076" width="12" style="71" customWidth="1"/>
    <col min="3077" max="3078" width="12.5" style="71" customWidth="1"/>
    <col min="3079" max="3080" width="11.33203125" style="71" customWidth="1"/>
    <col min="3081" max="3082" width="12.5" style="71" customWidth="1"/>
    <col min="3083" max="3084" width="11.33203125" style="71" customWidth="1"/>
    <col min="3085" max="3086" width="12.5" style="71" customWidth="1"/>
    <col min="3087" max="3328" width="9.33203125" style="71"/>
    <col min="3329" max="3329" width="14.83203125" style="71" customWidth="1"/>
    <col min="3330" max="3330" width="33.33203125" style="71" customWidth="1"/>
    <col min="3331" max="3332" width="12" style="71" customWidth="1"/>
    <col min="3333" max="3334" width="12.5" style="71" customWidth="1"/>
    <col min="3335" max="3336" width="11.33203125" style="71" customWidth="1"/>
    <col min="3337" max="3338" width="12.5" style="71" customWidth="1"/>
    <col min="3339" max="3340" width="11.33203125" style="71" customWidth="1"/>
    <col min="3341" max="3342" width="12.5" style="71" customWidth="1"/>
    <col min="3343" max="3584" width="9.33203125" style="71"/>
    <col min="3585" max="3585" width="14.83203125" style="71" customWidth="1"/>
    <col min="3586" max="3586" width="33.33203125" style="71" customWidth="1"/>
    <col min="3587" max="3588" width="12" style="71" customWidth="1"/>
    <col min="3589" max="3590" width="12.5" style="71" customWidth="1"/>
    <col min="3591" max="3592" width="11.33203125" style="71" customWidth="1"/>
    <col min="3593" max="3594" width="12.5" style="71" customWidth="1"/>
    <col min="3595" max="3596" width="11.33203125" style="71" customWidth="1"/>
    <col min="3597" max="3598" width="12.5" style="71" customWidth="1"/>
    <col min="3599" max="3840" width="9.33203125" style="71"/>
    <col min="3841" max="3841" width="14.83203125" style="71" customWidth="1"/>
    <col min="3842" max="3842" width="33.33203125" style="71" customWidth="1"/>
    <col min="3843" max="3844" width="12" style="71" customWidth="1"/>
    <col min="3845" max="3846" width="12.5" style="71" customWidth="1"/>
    <col min="3847" max="3848" width="11.33203125" style="71" customWidth="1"/>
    <col min="3849" max="3850" width="12.5" style="71" customWidth="1"/>
    <col min="3851" max="3852" width="11.33203125" style="71" customWidth="1"/>
    <col min="3853" max="3854" width="12.5" style="71" customWidth="1"/>
    <col min="3855" max="4096" width="9.33203125" style="71"/>
    <col min="4097" max="4097" width="14.83203125" style="71" customWidth="1"/>
    <col min="4098" max="4098" width="33.33203125" style="71" customWidth="1"/>
    <col min="4099" max="4100" width="12" style="71" customWidth="1"/>
    <col min="4101" max="4102" width="12.5" style="71" customWidth="1"/>
    <col min="4103" max="4104" width="11.33203125" style="71" customWidth="1"/>
    <col min="4105" max="4106" width="12.5" style="71" customWidth="1"/>
    <col min="4107" max="4108" width="11.33203125" style="71" customWidth="1"/>
    <col min="4109" max="4110" width="12.5" style="71" customWidth="1"/>
    <col min="4111" max="4352" width="9.33203125" style="71"/>
    <col min="4353" max="4353" width="14.83203125" style="71" customWidth="1"/>
    <col min="4354" max="4354" width="33.33203125" style="71" customWidth="1"/>
    <col min="4355" max="4356" width="12" style="71" customWidth="1"/>
    <col min="4357" max="4358" width="12.5" style="71" customWidth="1"/>
    <col min="4359" max="4360" width="11.33203125" style="71" customWidth="1"/>
    <col min="4361" max="4362" width="12.5" style="71" customWidth="1"/>
    <col min="4363" max="4364" width="11.33203125" style="71" customWidth="1"/>
    <col min="4365" max="4366" width="12.5" style="71" customWidth="1"/>
    <col min="4367" max="4608" width="9.33203125" style="71"/>
    <col min="4609" max="4609" width="14.83203125" style="71" customWidth="1"/>
    <col min="4610" max="4610" width="33.33203125" style="71" customWidth="1"/>
    <col min="4611" max="4612" width="12" style="71" customWidth="1"/>
    <col min="4613" max="4614" width="12.5" style="71" customWidth="1"/>
    <col min="4615" max="4616" width="11.33203125" style="71" customWidth="1"/>
    <col min="4617" max="4618" width="12.5" style="71" customWidth="1"/>
    <col min="4619" max="4620" width="11.33203125" style="71" customWidth="1"/>
    <col min="4621" max="4622" width="12.5" style="71" customWidth="1"/>
    <col min="4623" max="4864" width="9.33203125" style="71"/>
    <col min="4865" max="4865" width="14.83203125" style="71" customWidth="1"/>
    <col min="4866" max="4866" width="33.33203125" style="71" customWidth="1"/>
    <col min="4867" max="4868" width="12" style="71" customWidth="1"/>
    <col min="4869" max="4870" width="12.5" style="71" customWidth="1"/>
    <col min="4871" max="4872" width="11.33203125" style="71" customWidth="1"/>
    <col min="4873" max="4874" width="12.5" style="71" customWidth="1"/>
    <col min="4875" max="4876" width="11.33203125" style="71" customWidth="1"/>
    <col min="4877" max="4878" width="12.5" style="71" customWidth="1"/>
    <col min="4879" max="5120" width="9.33203125" style="71"/>
    <col min="5121" max="5121" width="14.83203125" style="71" customWidth="1"/>
    <col min="5122" max="5122" width="33.33203125" style="71" customWidth="1"/>
    <col min="5123" max="5124" width="12" style="71" customWidth="1"/>
    <col min="5125" max="5126" width="12.5" style="71" customWidth="1"/>
    <col min="5127" max="5128" width="11.33203125" style="71" customWidth="1"/>
    <col min="5129" max="5130" width="12.5" style="71" customWidth="1"/>
    <col min="5131" max="5132" width="11.33203125" style="71" customWidth="1"/>
    <col min="5133" max="5134" width="12.5" style="71" customWidth="1"/>
    <col min="5135" max="5376" width="9.33203125" style="71"/>
    <col min="5377" max="5377" width="14.83203125" style="71" customWidth="1"/>
    <col min="5378" max="5378" width="33.33203125" style="71" customWidth="1"/>
    <col min="5379" max="5380" width="12" style="71" customWidth="1"/>
    <col min="5381" max="5382" width="12.5" style="71" customWidth="1"/>
    <col min="5383" max="5384" width="11.33203125" style="71" customWidth="1"/>
    <col min="5385" max="5386" width="12.5" style="71" customWidth="1"/>
    <col min="5387" max="5388" width="11.33203125" style="71" customWidth="1"/>
    <col min="5389" max="5390" width="12.5" style="71" customWidth="1"/>
    <col min="5391" max="5632" width="9.33203125" style="71"/>
    <col min="5633" max="5633" width="14.83203125" style="71" customWidth="1"/>
    <col min="5634" max="5634" width="33.33203125" style="71" customWidth="1"/>
    <col min="5635" max="5636" width="12" style="71" customWidth="1"/>
    <col min="5637" max="5638" width="12.5" style="71" customWidth="1"/>
    <col min="5639" max="5640" width="11.33203125" style="71" customWidth="1"/>
    <col min="5641" max="5642" width="12.5" style="71" customWidth="1"/>
    <col min="5643" max="5644" width="11.33203125" style="71" customWidth="1"/>
    <col min="5645" max="5646" width="12.5" style="71" customWidth="1"/>
    <col min="5647" max="5888" width="9.33203125" style="71"/>
    <col min="5889" max="5889" width="14.83203125" style="71" customWidth="1"/>
    <col min="5890" max="5890" width="33.33203125" style="71" customWidth="1"/>
    <col min="5891" max="5892" width="12" style="71" customWidth="1"/>
    <col min="5893" max="5894" width="12.5" style="71" customWidth="1"/>
    <col min="5895" max="5896" width="11.33203125" style="71" customWidth="1"/>
    <col min="5897" max="5898" width="12.5" style="71" customWidth="1"/>
    <col min="5899" max="5900" width="11.33203125" style="71" customWidth="1"/>
    <col min="5901" max="5902" width="12.5" style="71" customWidth="1"/>
    <col min="5903" max="6144" width="9.33203125" style="71"/>
    <col min="6145" max="6145" width="14.83203125" style="71" customWidth="1"/>
    <col min="6146" max="6146" width="33.33203125" style="71" customWidth="1"/>
    <col min="6147" max="6148" width="12" style="71" customWidth="1"/>
    <col min="6149" max="6150" width="12.5" style="71" customWidth="1"/>
    <col min="6151" max="6152" width="11.33203125" style="71" customWidth="1"/>
    <col min="6153" max="6154" width="12.5" style="71" customWidth="1"/>
    <col min="6155" max="6156" width="11.33203125" style="71" customWidth="1"/>
    <col min="6157" max="6158" width="12.5" style="71" customWidth="1"/>
    <col min="6159" max="6400" width="9.33203125" style="71"/>
    <col min="6401" max="6401" width="14.83203125" style="71" customWidth="1"/>
    <col min="6402" max="6402" width="33.33203125" style="71" customWidth="1"/>
    <col min="6403" max="6404" width="12" style="71" customWidth="1"/>
    <col min="6405" max="6406" width="12.5" style="71" customWidth="1"/>
    <col min="6407" max="6408" width="11.33203125" style="71" customWidth="1"/>
    <col min="6409" max="6410" width="12.5" style="71" customWidth="1"/>
    <col min="6411" max="6412" width="11.33203125" style="71" customWidth="1"/>
    <col min="6413" max="6414" width="12.5" style="71" customWidth="1"/>
    <col min="6415" max="6656" width="9.33203125" style="71"/>
    <col min="6657" max="6657" width="14.83203125" style="71" customWidth="1"/>
    <col min="6658" max="6658" width="33.33203125" style="71" customWidth="1"/>
    <col min="6659" max="6660" width="12" style="71" customWidth="1"/>
    <col min="6661" max="6662" width="12.5" style="71" customWidth="1"/>
    <col min="6663" max="6664" width="11.33203125" style="71" customWidth="1"/>
    <col min="6665" max="6666" width="12.5" style="71" customWidth="1"/>
    <col min="6667" max="6668" width="11.33203125" style="71" customWidth="1"/>
    <col min="6669" max="6670" width="12.5" style="71" customWidth="1"/>
    <col min="6671" max="6912" width="9.33203125" style="71"/>
    <col min="6913" max="6913" width="14.83203125" style="71" customWidth="1"/>
    <col min="6914" max="6914" width="33.33203125" style="71" customWidth="1"/>
    <col min="6915" max="6916" width="12" style="71" customWidth="1"/>
    <col min="6917" max="6918" width="12.5" style="71" customWidth="1"/>
    <col min="6919" max="6920" width="11.33203125" style="71" customWidth="1"/>
    <col min="6921" max="6922" width="12.5" style="71" customWidth="1"/>
    <col min="6923" max="6924" width="11.33203125" style="71" customWidth="1"/>
    <col min="6925" max="6926" width="12.5" style="71" customWidth="1"/>
    <col min="6927" max="7168" width="9.33203125" style="71"/>
    <col min="7169" max="7169" width="14.83203125" style="71" customWidth="1"/>
    <col min="7170" max="7170" width="33.33203125" style="71" customWidth="1"/>
    <col min="7171" max="7172" width="12" style="71" customWidth="1"/>
    <col min="7173" max="7174" width="12.5" style="71" customWidth="1"/>
    <col min="7175" max="7176" width="11.33203125" style="71" customWidth="1"/>
    <col min="7177" max="7178" width="12.5" style="71" customWidth="1"/>
    <col min="7179" max="7180" width="11.33203125" style="71" customWidth="1"/>
    <col min="7181" max="7182" width="12.5" style="71" customWidth="1"/>
    <col min="7183" max="7424" width="9.33203125" style="71"/>
    <col min="7425" max="7425" width="14.83203125" style="71" customWidth="1"/>
    <col min="7426" max="7426" width="33.33203125" style="71" customWidth="1"/>
    <col min="7427" max="7428" width="12" style="71" customWidth="1"/>
    <col min="7429" max="7430" width="12.5" style="71" customWidth="1"/>
    <col min="7431" max="7432" width="11.33203125" style="71" customWidth="1"/>
    <col min="7433" max="7434" width="12.5" style="71" customWidth="1"/>
    <col min="7435" max="7436" width="11.33203125" style="71" customWidth="1"/>
    <col min="7437" max="7438" width="12.5" style="71" customWidth="1"/>
    <col min="7439" max="7680" width="9.33203125" style="71"/>
    <col min="7681" max="7681" width="14.83203125" style="71" customWidth="1"/>
    <col min="7682" max="7682" width="33.33203125" style="71" customWidth="1"/>
    <col min="7683" max="7684" width="12" style="71" customWidth="1"/>
    <col min="7685" max="7686" width="12.5" style="71" customWidth="1"/>
    <col min="7687" max="7688" width="11.33203125" style="71" customWidth="1"/>
    <col min="7689" max="7690" width="12.5" style="71" customWidth="1"/>
    <col min="7691" max="7692" width="11.33203125" style="71" customWidth="1"/>
    <col min="7693" max="7694" width="12.5" style="71" customWidth="1"/>
    <col min="7695" max="7936" width="9.33203125" style="71"/>
    <col min="7937" max="7937" width="14.83203125" style="71" customWidth="1"/>
    <col min="7938" max="7938" width="33.33203125" style="71" customWidth="1"/>
    <col min="7939" max="7940" width="12" style="71" customWidth="1"/>
    <col min="7941" max="7942" width="12.5" style="71" customWidth="1"/>
    <col min="7943" max="7944" width="11.33203125" style="71" customWidth="1"/>
    <col min="7945" max="7946" width="12.5" style="71" customWidth="1"/>
    <col min="7947" max="7948" width="11.33203125" style="71" customWidth="1"/>
    <col min="7949" max="7950" width="12.5" style="71" customWidth="1"/>
    <col min="7951" max="8192" width="9.33203125" style="71"/>
    <col min="8193" max="8193" width="14.83203125" style="71" customWidth="1"/>
    <col min="8194" max="8194" width="33.33203125" style="71" customWidth="1"/>
    <col min="8195" max="8196" width="12" style="71" customWidth="1"/>
    <col min="8197" max="8198" width="12.5" style="71" customWidth="1"/>
    <col min="8199" max="8200" width="11.33203125" style="71" customWidth="1"/>
    <col min="8201" max="8202" width="12.5" style="71" customWidth="1"/>
    <col min="8203" max="8204" width="11.33203125" style="71" customWidth="1"/>
    <col min="8205" max="8206" width="12.5" style="71" customWidth="1"/>
    <col min="8207" max="8448" width="9.33203125" style="71"/>
    <col min="8449" max="8449" width="14.83203125" style="71" customWidth="1"/>
    <col min="8450" max="8450" width="33.33203125" style="71" customWidth="1"/>
    <col min="8451" max="8452" width="12" style="71" customWidth="1"/>
    <col min="8453" max="8454" width="12.5" style="71" customWidth="1"/>
    <col min="8455" max="8456" width="11.33203125" style="71" customWidth="1"/>
    <col min="8457" max="8458" width="12.5" style="71" customWidth="1"/>
    <col min="8459" max="8460" width="11.33203125" style="71" customWidth="1"/>
    <col min="8461" max="8462" width="12.5" style="71" customWidth="1"/>
    <col min="8463" max="8704" width="9.33203125" style="71"/>
    <col min="8705" max="8705" width="14.83203125" style="71" customWidth="1"/>
    <col min="8706" max="8706" width="33.33203125" style="71" customWidth="1"/>
    <col min="8707" max="8708" width="12" style="71" customWidth="1"/>
    <col min="8709" max="8710" width="12.5" style="71" customWidth="1"/>
    <col min="8711" max="8712" width="11.33203125" style="71" customWidth="1"/>
    <col min="8713" max="8714" width="12.5" style="71" customWidth="1"/>
    <col min="8715" max="8716" width="11.33203125" style="71" customWidth="1"/>
    <col min="8717" max="8718" width="12.5" style="71" customWidth="1"/>
    <col min="8719" max="8960" width="9.33203125" style="71"/>
    <col min="8961" max="8961" width="14.83203125" style="71" customWidth="1"/>
    <col min="8962" max="8962" width="33.33203125" style="71" customWidth="1"/>
    <col min="8963" max="8964" width="12" style="71" customWidth="1"/>
    <col min="8965" max="8966" width="12.5" style="71" customWidth="1"/>
    <col min="8967" max="8968" width="11.33203125" style="71" customWidth="1"/>
    <col min="8969" max="8970" width="12.5" style="71" customWidth="1"/>
    <col min="8971" max="8972" width="11.33203125" style="71" customWidth="1"/>
    <col min="8973" max="8974" width="12.5" style="71" customWidth="1"/>
    <col min="8975" max="9216" width="9.33203125" style="71"/>
    <col min="9217" max="9217" width="14.83203125" style="71" customWidth="1"/>
    <col min="9218" max="9218" width="33.33203125" style="71" customWidth="1"/>
    <col min="9219" max="9220" width="12" style="71" customWidth="1"/>
    <col min="9221" max="9222" width="12.5" style="71" customWidth="1"/>
    <col min="9223" max="9224" width="11.33203125" style="71" customWidth="1"/>
    <col min="9225" max="9226" width="12.5" style="71" customWidth="1"/>
    <col min="9227" max="9228" width="11.33203125" style="71" customWidth="1"/>
    <col min="9229" max="9230" width="12.5" style="71" customWidth="1"/>
    <col min="9231" max="9472" width="9.33203125" style="71"/>
    <col min="9473" max="9473" width="14.83203125" style="71" customWidth="1"/>
    <col min="9474" max="9474" width="33.33203125" style="71" customWidth="1"/>
    <col min="9475" max="9476" width="12" style="71" customWidth="1"/>
    <col min="9477" max="9478" width="12.5" style="71" customWidth="1"/>
    <col min="9479" max="9480" width="11.33203125" style="71" customWidth="1"/>
    <col min="9481" max="9482" width="12.5" style="71" customWidth="1"/>
    <col min="9483" max="9484" width="11.33203125" style="71" customWidth="1"/>
    <col min="9485" max="9486" width="12.5" style="71" customWidth="1"/>
    <col min="9487" max="9728" width="9.33203125" style="71"/>
    <col min="9729" max="9729" width="14.83203125" style="71" customWidth="1"/>
    <col min="9730" max="9730" width="33.33203125" style="71" customWidth="1"/>
    <col min="9731" max="9732" width="12" style="71" customWidth="1"/>
    <col min="9733" max="9734" width="12.5" style="71" customWidth="1"/>
    <col min="9735" max="9736" width="11.33203125" style="71" customWidth="1"/>
    <col min="9737" max="9738" width="12.5" style="71" customWidth="1"/>
    <col min="9739" max="9740" width="11.33203125" style="71" customWidth="1"/>
    <col min="9741" max="9742" width="12.5" style="71" customWidth="1"/>
    <col min="9743" max="9984" width="9.33203125" style="71"/>
    <col min="9985" max="9985" width="14.83203125" style="71" customWidth="1"/>
    <col min="9986" max="9986" width="33.33203125" style="71" customWidth="1"/>
    <col min="9987" max="9988" width="12" style="71" customWidth="1"/>
    <col min="9989" max="9990" width="12.5" style="71" customWidth="1"/>
    <col min="9991" max="9992" width="11.33203125" style="71" customWidth="1"/>
    <col min="9993" max="9994" width="12.5" style="71" customWidth="1"/>
    <col min="9995" max="9996" width="11.33203125" style="71" customWidth="1"/>
    <col min="9997" max="9998" width="12.5" style="71" customWidth="1"/>
    <col min="9999" max="10240" width="9.33203125" style="71"/>
    <col min="10241" max="10241" width="14.83203125" style="71" customWidth="1"/>
    <col min="10242" max="10242" width="33.33203125" style="71" customWidth="1"/>
    <col min="10243" max="10244" width="12" style="71" customWidth="1"/>
    <col min="10245" max="10246" width="12.5" style="71" customWidth="1"/>
    <col min="10247" max="10248" width="11.33203125" style="71" customWidth="1"/>
    <col min="10249" max="10250" width="12.5" style="71" customWidth="1"/>
    <col min="10251" max="10252" width="11.33203125" style="71" customWidth="1"/>
    <col min="10253" max="10254" width="12.5" style="71" customWidth="1"/>
    <col min="10255" max="10496" width="9.33203125" style="71"/>
    <col min="10497" max="10497" width="14.83203125" style="71" customWidth="1"/>
    <col min="10498" max="10498" width="33.33203125" style="71" customWidth="1"/>
    <col min="10499" max="10500" width="12" style="71" customWidth="1"/>
    <col min="10501" max="10502" width="12.5" style="71" customWidth="1"/>
    <col min="10503" max="10504" width="11.33203125" style="71" customWidth="1"/>
    <col min="10505" max="10506" width="12.5" style="71" customWidth="1"/>
    <col min="10507" max="10508" width="11.33203125" style="71" customWidth="1"/>
    <col min="10509" max="10510" width="12.5" style="71" customWidth="1"/>
    <col min="10511" max="10752" width="9.33203125" style="71"/>
    <col min="10753" max="10753" width="14.83203125" style="71" customWidth="1"/>
    <col min="10754" max="10754" width="33.33203125" style="71" customWidth="1"/>
    <col min="10755" max="10756" width="12" style="71" customWidth="1"/>
    <col min="10757" max="10758" width="12.5" style="71" customWidth="1"/>
    <col min="10759" max="10760" width="11.33203125" style="71" customWidth="1"/>
    <col min="10761" max="10762" width="12.5" style="71" customWidth="1"/>
    <col min="10763" max="10764" width="11.33203125" style="71" customWidth="1"/>
    <col min="10765" max="10766" width="12.5" style="71" customWidth="1"/>
    <col min="10767" max="11008" width="9.33203125" style="71"/>
    <col min="11009" max="11009" width="14.83203125" style="71" customWidth="1"/>
    <col min="11010" max="11010" width="33.33203125" style="71" customWidth="1"/>
    <col min="11011" max="11012" width="12" style="71" customWidth="1"/>
    <col min="11013" max="11014" width="12.5" style="71" customWidth="1"/>
    <col min="11015" max="11016" width="11.33203125" style="71" customWidth="1"/>
    <col min="11017" max="11018" width="12.5" style="71" customWidth="1"/>
    <col min="11019" max="11020" width="11.33203125" style="71" customWidth="1"/>
    <col min="11021" max="11022" width="12.5" style="71" customWidth="1"/>
    <col min="11023" max="11264" width="9.33203125" style="71"/>
    <col min="11265" max="11265" width="14.83203125" style="71" customWidth="1"/>
    <col min="11266" max="11266" width="33.33203125" style="71" customWidth="1"/>
    <col min="11267" max="11268" width="12" style="71" customWidth="1"/>
    <col min="11269" max="11270" width="12.5" style="71" customWidth="1"/>
    <col min="11271" max="11272" width="11.33203125" style="71" customWidth="1"/>
    <col min="11273" max="11274" width="12.5" style="71" customWidth="1"/>
    <col min="11275" max="11276" width="11.33203125" style="71" customWidth="1"/>
    <col min="11277" max="11278" width="12.5" style="71" customWidth="1"/>
    <col min="11279" max="11520" width="9.33203125" style="71"/>
    <col min="11521" max="11521" width="14.83203125" style="71" customWidth="1"/>
    <col min="11522" max="11522" width="33.33203125" style="71" customWidth="1"/>
    <col min="11523" max="11524" width="12" style="71" customWidth="1"/>
    <col min="11525" max="11526" width="12.5" style="71" customWidth="1"/>
    <col min="11527" max="11528" width="11.33203125" style="71" customWidth="1"/>
    <col min="11529" max="11530" width="12.5" style="71" customWidth="1"/>
    <col min="11531" max="11532" width="11.33203125" style="71" customWidth="1"/>
    <col min="11533" max="11534" width="12.5" style="71" customWidth="1"/>
    <col min="11535" max="11776" width="9.33203125" style="71"/>
    <col min="11777" max="11777" width="14.83203125" style="71" customWidth="1"/>
    <col min="11778" max="11778" width="33.33203125" style="71" customWidth="1"/>
    <col min="11779" max="11780" width="12" style="71" customWidth="1"/>
    <col min="11781" max="11782" width="12.5" style="71" customWidth="1"/>
    <col min="11783" max="11784" width="11.33203125" style="71" customWidth="1"/>
    <col min="11785" max="11786" width="12.5" style="71" customWidth="1"/>
    <col min="11787" max="11788" width="11.33203125" style="71" customWidth="1"/>
    <col min="11789" max="11790" width="12.5" style="71" customWidth="1"/>
    <col min="11791" max="12032" width="9.33203125" style="71"/>
    <col min="12033" max="12033" width="14.83203125" style="71" customWidth="1"/>
    <col min="12034" max="12034" width="33.33203125" style="71" customWidth="1"/>
    <col min="12035" max="12036" width="12" style="71" customWidth="1"/>
    <col min="12037" max="12038" width="12.5" style="71" customWidth="1"/>
    <col min="12039" max="12040" width="11.33203125" style="71" customWidth="1"/>
    <col min="12041" max="12042" width="12.5" style="71" customWidth="1"/>
    <col min="12043" max="12044" width="11.33203125" style="71" customWidth="1"/>
    <col min="12045" max="12046" width="12.5" style="71" customWidth="1"/>
    <col min="12047" max="12288" width="9.33203125" style="71"/>
    <col min="12289" max="12289" width="14.83203125" style="71" customWidth="1"/>
    <col min="12290" max="12290" width="33.33203125" style="71" customWidth="1"/>
    <col min="12291" max="12292" width="12" style="71" customWidth="1"/>
    <col min="12293" max="12294" width="12.5" style="71" customWidth="1"/>
    <col min="12295" max="12296" width="11.33203125" style="71" customWidth="1"/>
    <col min="12297" max="12298" width="12.5" style="71" customWidth="1"/>
    <col min="12299" max="12300" width="11.33203125" style="71" customWidth="1"/>
    <col min="12301" max="12302" width="12.5" style="71" customWidth="1"/>
    <col min="12303" max="12544" width="9.33203125" style="71"/>
    <col min="12545" max="12545" width="14.83203125" style="71" customWidth="1"/>
    <col min="12546" max="12546" width="33.33203125" style="71" customWidth="1"/>
    <col min="12547" max="12548" width="12" style="71" customWidth="1"/>
    <col min="12549" max="12550" width="12.5" style="71" customWidth="1"/>
    <col min="12551" max="12552" width="11.33203125" style="71" customWidth="1"/>
    <col min="12553" max="12554" width="12.5" style="71" customWidth="1"/>
    <col min="12555" max="12556" width="11.33203125" style="71" customWidth="1"/>
    <col min="12557" max="12558" width="12.5" style="71" customWidth="1"/>
    <col min="12559" max="12800" width="9.33203125" style="71"/>
    <col min="12801" max="12801" width="14.83203125" style="71" customWidth="1"/>
    <col min="12802" max="12802" width="33.33203125" style="71" customWidth="1"/>
    <col min="12803" max="12804" width="12" style="71" customWidth="1"/>
    <col min="12805" max="12806" width="12.5" style="71" customWidth="1"/>
    <col min="12807" max="12808" width="11.33203125" style="71" customWidth="1"/>
    <col min="12809" max="12810" width="12.5" style="71" customWidth="1"/>
    <col min="12811" max="12812" width="11.33203125" style="71" customWidth="1"/>
    <col min="12813" max="12814" width="12.5" style="71" customWidth="1"/>
    <col min="12815" max="13056" width="9.33203125" style="71"/>
    <col min="13057" max="13057" width="14.83203125" style="71" customWidth="1"/>
    <col min="13058" max="13058" width="33.33203125" style="71" customWidth="1"/>
    <col min="13059" max="13060" width="12" style="71" customWidth="1"/>
    <col min="13061" max="13062" width="12.5" style="71" customWidth="1"/>
    <col min="13063" max="13064" width="11.33203125" style="71" customWidth="1"/>
    <col min="13065" max="13066" width="12.5" style="71" customWidth="1"/>
    <col min="13067" max="13068" width="11.33203125" style="71" customWidth="1"/>
    <col min="13069" max="13070" width="12.5" style="71" customWidth="1"/>
    <col min="13071" max="13312" width="9.33203125" style="71"/>
    <col min="13313" max="13313" width="14.83203125" style="71" customWidth="1"/>
    <col min="13314" max="13314" width="33.33203125" style="71" customWidth="1"/>
    <col min="13315" max="13316" width="12" style="71" customWidth="1"/>
    <col min="13317" max="13318" width="12.5" style="71" customWidth="1"/>
    <col min="13319" max="13320" width="11.33203125" style="71" customWidth="1"/>
    <col min="13321" max="13322" width="12.5" style="71" customWidth="1"/>
    <col min="13323" max="13324" width="11.33203125" style="71" customWidth="1"/>
    <col min="13325" max="13326" width="12.5" style="71" customWidth="1"/>
    <col min="13327" max="13568" width="9.33203125" style="71"/>
    <col min="13569" max="13569" width="14.83203125" style="71" customWidth="1"/>
    <col min="13570" max="13570" width="33.33203125" style="71" customWidth="1"/>
    <col min="13571" max="13572" width="12" style="71" customWidth="1"/>
    <col min="13573" max="13574" width="12.5" style="71" customWidth="1"/>
    <col min="13575" max="13576" width="11.33203125" style="71" customWidth="1"/>
    <col min="13577" max="13578" width="12.5" style="71" customWidth="1"/>
    <col min="13579" max="13580" width="11.33203125" style="71" customWidth="1"/>
    <col min="13581" max="13582" width="12.5" style="71" customWidth="1"/>
    <col min="13583" max="13824" width="9.33203125" style="71"/>
    <col min="13825" max="13825" width="14.83203125" style="71" customWidth="1"/>
    <col min="13826" max="13826" width="33.33203125" style="71" customWidth="1"/>
    <col min="13827" max="13828" width="12" style="71" customWidth="1"/>
    <col min="13829" max="13830" width="12.5" style="71" customWidth="1"/>
    <col min="13831" max="13832" width="11.33203125" style="71" customWidth="1"/>
    <col min="13833" max="13834" width="12.5" style="71" customWidth="1"/>
    <col min="13835" max="13836" width="11.33203125" style="71" customWidth="1"/>
    <col min="13837" max="13838" width="12.5" style="71" customWidth="1"/>
    <col min="13839" max="14080" width="9.33203125" style="71"/>
    <col min="14081" max="14081" width="14.83203125" style="71" customWidth="1"/>
    <col min="14082" max="14082" width="33.33203125" style="71" customWidth="1"/>
    <col min="14083" max="14084" width="12" style="71" customWidth="1"/>
    <col min="14085" max="14086" width="12.5" style="71" customWidth="1"/>
    <col min="14087" max="14088" width="11.33203125" style="71" customWidth="1"/>
    <col min="14089" max="14090" width="12.5" style="71" customWidth="1"/>
    <col min="14091" max="14092" width="11.33203125" style="71" customWidth="1"/>
    <col min="14093" max="14094" width="12.5" style="71" customWidth="1"/>
    <col min="14095" max="14336" width="9.33203125" style="71"/>
    <col min="14337" max="14337" width="14.83203125" style="71" customWidth="1"/>
    <col min="14338" max="14338" width="33.33203125" style="71" customWidth="1"/>
    <col min="14339" max="14340" width="12" style="71" customWidth="1"/>
    <col min="14341" max="14342" width="12.5" style="71" customWidth="1"/>
    <col min="14343" max="14344" width="11.33203125" style="71" customWidth="1"/>
    <col min="14345" max="14346" width="12.5" style="71" customWidth="1"/>
    <col min="14347" max="14348" width="11.33203125" style="71" customWidth="1"/>
    <col min="14349" max="14350" width="12.5" style="71" customWidth="1"/>
    <col min="14351" max="14592" width="9.33203125" style="71"/>
    <col min="14593" max="14593" width="14.83203125" style="71" customWidth="1"/>
    <col min="14594" max="14594" width="33.33203125" style="71" customWidth="1"/>
    <col min="14595" max="14596" width="12" style="71" customWidth="1"/>
    <col min="14597" max="14598" width="12.5" style="71" customWidth="1"/>
    <col min="14599" max="14600" width="11.33203125" style="71" customWidth="1"/>
    <col min="14601" max="14602" width="12.5" style="71" customWidth="1"/>
    <col min="14603" max="14604" width="11.33203125" style="71" customWidth="1"/>
    <col min="14605" max="14606" width="12.5" style="71" customWidth="1"/>
    <col min="14607" max="14848" width="9.33203125" style="71"/>
    <col min="14849" max="14849" width="14.83203125" style="71" customWidth="1"/>
    <col min="14850" max="14850" width="33.33203125" style="71" customWidth="1"/>
    <col min="14851" max="14852" width="12" style="71" customWidth="1"/>
    <col min="14853" max="14854" width="12.5" style="71" customWidth="1"/>
    <col min="14855" max="14856" width="11.33203125" style="71" customWidth="1"/>
    <col min="14857" max="14858" width="12.5" style="71" customWidth="1"/>
    <col min="14859" max="14860" width="11.33203125" style="71" customWidth="1"/>
    <col min="14861" max="14862" width="12.5" style="71" customWidth="1"/>
    <col min="14863" max="15104" width="9.33203125" style="71"/>
    <col min="15105" max="15105" width="14.83203125" style="71" customWidth="1"/>
    <col min="15106" max="15106" width="33.33203125" style="71" customWidth="1"/>
    <col min="15107" max="15108" width="12" style="71" customWidth="1"/>
    <col min="15109" max="15110" width="12.5" style="71" customWidth="1"/>
    <col min="15111" max="15112" width="11.33203125" style="71" customWidth="1"/>
    <col min="15113" max="15114" width="12.5" style="71" customWidth="1"/>
    <col min="15115" max="15116" width="11.33203125" style="71" customWidth="1"/>
    <col min="15117" max="15118" width="12.5" style="71" customWidth="1"/>
    <col min="15119" max="15360" width="9.33203125" style="71"/>
    <col min="15361" max="15361" width="14.83203125" style="71" customWidth="1"/>
    <col min="15362" max="15362" width="33.33203125" style="71" customWidth="1"/>
    <col min="15363" max="15364" width="12" style="71" customWidth="1"/>
    <col min="15365" max="15366" width="12.5" style="71" customWidth="1"/>
    <col min="15367" max="15368" width="11.33203125" style="71" customWidth="1"/>
    <col min="15369" max="15370" width="12.5" style="71" customWidth="1"/>
    <col min="15371" max="15372" width="11.33203125" style="71" customWidth="1"/>
    <col min="15373" max="15374" width="12.5" style="71" customWidth="1"/>
    <col min="15375" max="15616" width="9.33203125" style="71"/>
    <col min="15617" max="15617" width="14.83203125" style="71" customWidth="1"/>
    <col min="15618" max="15618" width="33.33203125" style="71" customWidth="1"/>
    <col min="15619" max="15620" width="12" style="71" customWidth="1"/>
    <col min="15621" max="15622" width="12.5" style="71" customWidth="1"/>
    <col min="15623" max="15624" width="11.33203125" style="71" customWidth="1"/>
    <col min="15625" max="15626" width="12.5" style="71" customWidth="1"/>
    <col min="15627" max="15628" width="11.33203125" style="71" customWidth="1"/>
    <col min="15629" max="15630" width="12.5" style="71" customWidth="1"/>
    <col min="15631" max="15872" width="9.33203125" style="71"/>
    <col min="15873" max="15873" width="14.83203125" style="71" customWidth="1"/>
    <col min="15874" max="15874" width="33.33203125" style="71" customWidth="1"/>
    <col min="15875" max="15876" width="12" style="71" customWidth="1"/>
    <col min="15877" max="15878" width="12.5" style="71" customWidth="1"/>
    <col min="15879" max="15880" width="11.33203125" style="71" customWidth="1"/>
    <col min="15881" max="15882" width="12.5" style="71" customWidth="1"/>
    <col min="15883" max="15884" width="11.33203125" style="71" customWidth="1"/>
    <col min="15885" max="15886" width="12.5" style="71" customWidth="1"/>
    <col min="15887" max="16128" width="9.33203125" style="71"/>
    <col min="16129" max="16129" width="14.83203125" style="71" customWidth="1"/>
    <col min="16130" max="16130" width="33.33203125" style="71" customWidth="1"/>
    <col min="16131" max="16132" width="12" style="71" customWidth="1"/>
    <col min="16133" max="16134" width="12.5" style="71" customWidth="1"/>
    <col min="16135" max="16136" width="11.33203125" style="71" customWidth="1"/>
    <col min="16137" max="16138" width="12.5" style="71" customWidth="1"/>
    <col min="16139" max="16140" width="11.33203125" style="71" customWidth="1"/>
    <col min="16141" max="16142" width="12.5" style="71" customWidth="1"/>
    <col min="16143" max="16384" width="9.33203125" style="71"/>
  </cols>
  <sheetData>
    <row r="1" spans="1:15" s="69" customFormat="1" ht="23.25" customHeight="1" thickBot="1" x14ac:dyDescent="0.55000000000000004">
      <c r="A1" s="141" t="s">
        <v>251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O1" s="70"/>
    </row>
    <row r="2" spans="1:15" ht="27.75" customHeight="1" x14ac:dyDescent="0.45">
      <c r="A2" s="144" t="s">
        <v>195</v>
      </c>
      <c r="B2" s="145"/>
      <c r="C2" s="148" t="s">
        <v>196</v>
      </c>
      <c r="D2" s="149"/>
      <c r="E2" s="149"/>
      <c r="F2" s="150"/>
      <c r="G2" s="148" t="s">
        <v>217</v>
      </c>
      <c r="H2" s="149"/>
      <c r="I2" s="149"/>
      <c r="J2" s="150"/>
      <c r="K2" s="148" t="s">
        <v>198</v>
      </c>
      <c r="L2" s="149"/>
      <c r="M2" s="149"/>
      <c r="N2" s="150"/>
    </row>
    <row r="3" spans="1:15" ht="41.25" customHeight="1" thickBot="1" x14ac:dyDescent="0.5">
      <c r="A3" s="146"/>
      <c r="B3" s="147"/>
      <c r="C3" s="127">
        <v>2559</v>
      </c>
      <c r="D3" s="128">
        <v>2560</v>
      </c>
      <c r="E3" s="128" t="s">
        <v>218</v>
      </c>
      <c r="F3" s="129" t="s">
        <v>219</v>
      </c>
      <c r="G3" s="127">
        <v>2559</v>
      </c>
      <c r="H3" s="128">
        <v>2560</v>
      </c>
      <c r="I3" s="128" t="s">
        <v>218</v>
      </c>
      <c r="J3" s="129" t="s">
        <v>219</v>
      </c>
      <c r="K3" s="127">
        <v>2559</v>
      </c>
      <c r="L3" s="128">
        <v>2560</v>
      </c>
      <c r="M3" s="128" t="s">
        <v>218</v>
      </c>
      <c r="N3" s="129" t="s">
        <v>219</v>
      </c>
    </row>
    <row r="4" spans="1:15" s="72" customFormat="1" x14ac:dyDescent="0.45">
      <c r="A4" s="119" t="s">
        <v>220</v>
      </c>
      <c r="B4" s="120"/>
      <c r="C4" s="121">
        <f>+C5+C23</f>
        <v>2872026</v>
      </c>
      <c r="D4" s="122">
        <f>+D5+D23</f>
        <v>3067278</v>
      </c>
      <c r="E4" s="123">
        <f>+D4-C4</f>
        <v>195252</v>
      </c>
      <c r="F4" s="124">
        <f>+E4/C4*100</f>
        <v>6.7984064211117872</v>
      </c>
      <c r="G4" s="121">
        <v>871502</v>
      </c>
      <c r="H4" s="125">
        <v>945999</v>
      </c>
      <c r="I4" s="123">
        <f>+H4-G4</f>
        <v>74497</v>
      </c>
      <c r="J4" s="124">
        <f>+I4/G4*100</f>
        <v>8.5481157817193765</v>
      </c>
      <c r="K4" s="121">
        <v>2000524</v>
      </c>
      <c r="L4" s="125">
        <v>2121279</v>
      </c>
      <c r="M4" s="123">
        <f>+L4-K4</f>
        <v>120755</v>
      </c>
      <c r="N4" s="126">
        <f>+M4/K4*100</f>
        <v>6.0361685238467526</v>
      </c>
    </row>
    <row r="5" spans="1:15" s="72" customFormat="1" x14ac:dyDescent="0.45">
      <c r="A5" s="112" t="s">
        <v>221</v>
      </c>
      <c r="B5" s="113"/>
      <c r="C5" s="114">
        <f>SUM(C6:C22)</f>
        <v>2795380</v>
      </c>
      <c r="D5" s="115">
        <f>SUM(D6:D22)</f>
        <v>2990715</v>
      </c>
      <c r="E5" s="116">
        <f t="shared" ref="E5:E31" si="0">+D5-C5</f>
        <v>195335</v>
      </c>
      <c r="F5" s="117">
        <f t="shared" ref="F5:F31" si="1">+E5/C5*100</f>
        <v>6.9877798367306054</v>
      </c>
      <c r="G5" s="114">
        <v>858470</v>
      </c>
      <c r="H5" s="115">
        <v>933886</v>
      </c>
      <c r="I5" s="116">
        <f t="shared" ref="I5:I30" si="2">+H5-G5</f>
        <v>75416</v>
      </c>
      <c r="J5" s="117">
        <f t="shared" ref="J5:J30" si="3">+I5/G5*100</f>
        <v>8.784931331322003</v>
      </c>
      <c r="K5" s="114">
        <v>1936910</v>
      </c>
      <c r="L5" s="115">
        <v>2056829</v>
      </c>
      <c r="M5" s="116">
        <f t="shared" ref="M5:M31" si="4">+L5-K5</f>
        <v>119919</v>
      </c>
      <c r="N5" s="118">
        <f t="shared" ref="N5:N31" si="5">+M5/K5*100</f>
        <v>6.1912530783567643</v>
      </c>
    </row>
    <row r="6" spans="1:15" ht="18.95" customHeight="1" x14ac:dyDescent="0.45">
      <c r="A6" s="75" t="s">
        <v>222</v>
      </c>
      <c r="B6" s="76"/>
      <c r="C6" s="77">
        <f t="shared" ref="C6:D31" si="6">+G6+K6</f>
        <v>552947</v>
      </c>
      <c r="D6" s="78">
        <f t="shared" si="6"/>
        <v>638030</v>
      </c>
      <c r="E6" s="79">
        <f t="shared" si="0"/>
        <v>85083</v>
      </c>
      <c r="F6" s="80">
        <f t="shared" si="1"/>
        <v>15.387189007264709</v>
      </c>
      <c r="G6" s="77">
        <v>287968</v>
      </c>
      <c r="H6" s="81">
        <v>331098</v>
      </c>
      <c r="I6" s="79">
        <f t="shared" si="2"/>
        <v>43130</v>
      </c>
      <c r="J6" s="80">
        <f t="shared" si="3"/>
        <v>14.97735859539949</v>
      </c>
      <c r="K6" s="77">
        <v>264979</v>
      </c>
      <c r="L6" s="81">
        <v>306932</v>
      </c>
      <c r="M6" s="79">
        <f t="shared" si="4"/>
        <v>41953</v>
      </c>
      <c r="N6" s="82">
        <f t="shared" si="5"/>
        <v>15.832575411636393</v>
      </c>
    </row>
    <row r="7" spans="1:15" ht="18.95" customHeight="1" x14ac:dyDescent="0.45">
      <c r="A7" s="75" t="s">
        <v>223</v>
      </c>
      <c r="B7" s="76"/>
      <c r="C7" s="77">
        <f t="shared" si="6"/>
        <v>13134</v>
      </c>
      <c r="D7" s="78">
        <f t="shared" si="6"/>
        <v>18795</v>
      </c>
      <c r="E7" s="79">
        <f t="shared" si="0"/>
        <v>5661</v>
      </c>
      <c r="F7" s="80">
        <f t="shared" si="1"/>
        <v>43.101873001370485</v>
      </c>
      <c r="G7" s="77">
        <v>8101</v>
      </c>
      <c r="H7" s="81">
        <v>13489</v>
      </c>
      <c r="I7" s="79">
        <f t="shared" si="2"/>
        <v>5388</v>
      </c>
      <c r="J7" s="80">
        <f t="shared" si="3"/>
        <v>66.510307369460563</v>
      </c>
      <c r="K7" s="77">
        <v>5033</v>
      </c>
      <c r="L7" s="81">
        <v>5306</v>
      </c>
      <c r="M7" s="79">
        <f t="shared" si="4"/>
        <v>273</v>
      </c>
      <c r="N7" s="82">
        <f t="shared" si="5"/>
        <v>5.4242002781641165</v>
      </c>
    </row>
    <row r="8" spans="1:15" ht="18.95" customHeight="1" x14ac:dyDescent="0.45">
      <c r="A8" s="75" t="s">
        <v>224</v>
      </c>
      <c r="B8" s="76"/>
      <c r="C8" s="77">
        <f t="shared" si="6"/>
        <v>245437</v>
      </c>
      <c r="D8" s="78">
        <f t="shared" si="6"/>
        <v>262995</v>
      </c>
      <c r="E8" s="79">
        <f t="shared" si="0"/>
        <v>17558</v>
      </c>
      <c r="F8" s="80">
        <f t="shared" si="1"/>
        <v>7.1537706213814545</v>
      </c>
      <c r="G8" s="77">
        <v>81935</v>
      </c>
      <c r="H8" s="81">
        <v>85970</v>
      </c>
      <c r="I8" s="79">
        <f t="shared" si="2"/>
        <v>4035</v>
      </c>
      <c r="J8" s="80">
        <f t="shared" si="3"/>
        <v>4.9246353817050101</v>
      </c>
      <c r="K8" s="77">
        <v>163502</v>
      </c>
      <c r="L8" s="81">
        <v>177025</v>
      </c>
      <c r="M8" s="79">
        <f t="shared" si="4"/>
        <v>13523</v>
      </c>
      <c r="N8" s="82">
        <f t="shared" si="5"/>
        <v>8.2708468397940091</v>
      </c>
    </row>
    <row r="9" spans="1:15" ht="18.95" customHeight="1" x14ac:dyDescent="0.45">
      <c r="A9" s="75" t="s">
        <v>225</v>
      </c>
      <c r="B9" s="76"/>
      <c r="C9" s="77">
        <f t="shared" si="6"/>
        <v>76</v>
      </c>
      <c r="D9" s="78">
        <f t="shared" si="6"/>
        <v>48</v>
      </c>
      <c r="E9" s="79">
        <f t="shared" si="0"/>
        <v>-28</v>
      </c>
      <c r="F9" s="80">
        <f t="shared" si="1"/>
        <v>-36.84210526315789</v>
      </c>
      <c r="G9" s="77">
        <v>55</v>
      </c>
      <c r="H9" s="81">
        <v>35</v>
      </c>
      <c r="I9" s="79">
        <f t="shared" si="2"/>
        <v>-20</v>
      </c>
      <c r="J9" s="80">
        <f t="shared" si="3"/>
        <v>-36.363636363636367</v>
      </c>
      <c r="K9" s="77">
        <v>21</v>
      </c>
      <c r="L9" s="81">
        <v>13</v>
      </c>
      <c r="M9" s="79">
        <f t="shared" si="4"/>
        <v>-8</v>
      </c>
      <c r="N9" s="82">
        <f t="shared" si="5"/>
        <v>-38.095238095238095</v>
      </c>
    </row>
    <row r="10" spans="1:15" ht="18.95" customHeight="1" x14ac:dyDescent="0.45">
      <c r="A10" s="75" t="s">
        <v>226</v>
      </c>
      <c r="B10" s="76"/>
      <c r="C10" s="77">
        <f t="shared" si="6"/>
        <v>0</v>
      </c>
      <c r="D10" s="78">
        <f t="shared" si="6"/>
        <v>0</v>
      </c>
      <c r="E10" s="83">
        <f t="shared" si="0"/>
        <v>0</v>
      </c>
      <c r="F10" s="84">
        <v>0</v>
      </c>
      <c r="G10" s="77">
        <v>0</v>
      </c>
      <c r="H10" s="81">
        <v>0</v>
      </c>
      <c r="I10" s="83">
        <f t="shared" si="2"/>
        <v>0</v>
      </c>
      <c r="J10" s="84">
        <v>0</v>
      </c>
      <c r="K10" s="77">
        <v>0</v>
      </c>
      <c r="L10" s="81">
        <v>0</v>
      </c>
      <c r="M10" s="83">
        <f t="shared" si="4"/>
        <v>0</v>
      </c>
      <c r="N10" s="84">
        <v>0</v>
      </c>
    </row>
    <row r="11" spans="1:15" ht="18.95" customHeight="1" x14ac:dyDescent="0.45">
      <c r="A11" s="75" t="s">
        <v>227</v>
      </c>
      <c r="B11" s="76"/>
      <c r="C11" s="77">
        <f t="shared" si="6"/>
        <v>8351</v>
      </c>
      <c r="D11" s="78">
        <f t="shared" si="6"/>
        <v>8567</v>
      </c>
      <c r="E11" s="79">
        <f t="shared" si="0"/>
        <v>216</v>
      </c>
      <c r="F11" s="80">
        <f t="shared" si="1"/>
        <v>2.586516584840139</v>
      </c>
      <c r="G11" s="77">
        <v>7998</v>
      </c>
      <c r="H11" s="81">
        <v>8241</v>
      </c>
      <c r="I11" s="79">
        <f t="shared" si="2"/>
        <v>243</v>
      </c>
      <c r="J11" s="80">
        <f t="shared" si="3"/>
        <v>3.0382595648912227</v>
      </c>
      <c r="K11" s="77">
        <v>353</v>
      </c>
      <c r="L11" s="81">
        <v>326</v>
      </c>
      <c r="M11" s="79">
        <f t="shared" si="4"/>
        <v>-27</v>
      </c>
      <c r="N11" s="82">
        <f t="shared" si="5"/>
        <v>-7.6487252124645897</v>
      </c>
    </row>
    <row r="12" spans="1:15" ht="18.95" customHeight="1" x14ac:dyDescent="0.45">
      <c r="A12" s="75" t="s">
        <v>228</v>
      </c>
      <c r="B12" s="76"/>
      <c r="C12" s="77">
        <f t="shared" si="6"/>
        <v>58</v>
      </c>
      <c r="D12" s="78">
        <f t="shared" si="6"/>
        <v>31</v>
      </c>
      <c r="E12" s="79">
        <f t="shared" si="0"/>
        <v>-27</v>
      </c>
      <c r="F12" s="80">
        <f t="shared" si="1"/>
        <v>-46.551724137931032</v>
      </c>
      <c r="G12" s="77">
        <v>47</v>
      </c>
      <c r="H12" s="81">
        <v>28</v>
      </c>
      <c r="I12" s="79">
        <f t="shared" si="2"/>
        <v>-19</v>
      </c>
      <c r="J12" s="80">
        <f t="shared" si="3"/>
        <v>-40.425531914893611</v>
      </c>
      <c r="K12" s="77">
        <v>11</v>
      </c>
      <c r="L12" s="81">
        <v>3</v>
      </c>
      <c r="M12" s="79">
        <f t="shared" si="4"/>
        <v>-8</v>
      </c>
      <c r="N12" s="82">
        <f t="shared" si="5"/>
        <v>-72.727272727272734</v>
      </c>
    </row>
    <row r="13" spans="1:15" ht="18.95" customHeight="1" x14ac:dyDescent="0.45">
      <c r="A13" s="75" t="s">
        <v>229</v>
      </c>
      <c r="B13" s="76"/>
      <c r="C13" s="77">
        <f t="shared" si="6"/>
        <v>476</v>
      </c>
      <c r="D13" s="78">
        <f t="shared" si="6"/>
        <v>252</v>
      </c>
      <c r="E13" s="79">
        <f t="shared" si="0"/>
        <v>-224</v>
      </c>
      <c r="F13" s="80">
        <f t="shared" si="1"/>
        <v>-47.058823529411761</v>
      </c>
      <c r="G13" s="77">
        <v>352</v>
      </c>
      <c r="H13" s="81">
        <v>7</v>
      </c>
      <c r="I13" s="79">
        <f t="shared" si="2"/>
        <v>-345</v>
      </c>
      <c r="J13" s="80">
        <f t="shared" si="3"/>
        <v>-98.01136363636364</v>
      </c>
      <c r="K13" s="77">
        <v>124</v>
      </c>
      <c r="L13" s="81">
        <v>245</v>
      </c>
      <c r="M13" s="79">
        <f t="shared" si="4"/>
        <v>121</v>
      </c>
      <c r="N13" s="82">
        <f t="shared" si="5"/>
        <v>97.58064516129032</v>
      </c>
    </row>
    <row r="14" spans="1:15" ht="18.95" customHeight="1" x14ac:dyDescent="0.45">
      <c r="A14" s="75" t="s">
        <v>230</v>
      </c>
      <c r="B14" s="76"/>
      <c r="C14" s="77">
        <f t="shared" si="6"/>
        <v>251</v>
      </c>
      <c r="D14" s="78">
        <f t="shared" si="6"/>
        <v>265</v>
      </c>
      <c r="E14" s="79">
        <f t="shared" si="0"/>
        <v>14</v>
      </c>
      <c r="F14" s="80">
        <f t="shared" si="1"/>
        <v>5.5776892430278879</v>
      </c>
      <c r="G14" s="77">
        <v>37</v>
      </c>
      <c r="H14" s="81">
        <v>46</v>
      </c>
      <c r="I14" s="79">
        <f t="shared" si="2"/>
        <v>9</v>
      </c>
      <c r="J14" s="80">
        <f t="shared" si="3"/>
        <v>24.324324324324326</v>
      </c>
      <c r="K14" s="77">
        <v>214</v>
      </c>
      <c r="L14" s="81">
        <v>219</v>
      </c>
      <c r="M14" s="79">
        <f t="shared" si="4"/>
        <v>5</v>
      </c>
      <c r="N14" s="82">
        <f t="shared" si="5"/>
        <v>2.3364485981308412</v>
      </c>
    </row>
    <row r="15" spans="1:15" ht="18.95" customHeight="1" x14ac:dyDescent="0.45">
      <c r="A15" s="75" t="s">
        <v>231</v>
      </c>
      <c r="B15" s="76"/>
      <c r="C15" s="77">
        <f t="shared" si="6"/>
        <v>199</v>
      </c>
      <c r="D15" s="78">
        <f t="shared" si="6"/>
        <v>166</v>
      </c>
      <c r="E15" s="79">
        <f t="shared" si="0"/>
        <v>-33</v>
      </c>
      <c r="F15" s="80">
        <f t="shared" si="1"/>
        <v>-16.582914572864322</v>
      </c>
      <c r="G15" s="77">
        <v>78</v>
      </c>
      <c r="H15" s="81">
        <v>93</v>
      </c>
      <c r="I15" s="79">
        <f t="shared" si="2"/>
        <v>15</v>
      </c>
      <c r="J15" s="80">
        <f t="shared" si="3"/>
        <v>19.230769230769234</v>
      </c>
      <c r="K15" s="77">
        <v>121</v>
      </c>
      <c r="L15" s="81">
        <v>73</v>
      </c>
      <c r="M15" s="79">
        <f t="shared" si="4"/>
        <v>-48</v>
      </c>
      <c r="N15" s="80">
        <f t="shared" si="5"/>
        <v>-39.669421487603309</v>
      </c>
    </row>
    <row r="16" spans="1:15" ht="18.95" customHeight="1" x14ac:dyDescent="0.45">
      <c r="A16" s="75" t="s">
        <v>232</v>
      </c>
      <c r="B16" s="76"/>
      <c r="C16" s="77">
        <f t="shared" si="6"/>
        <v>10</v>
      </c>
      <c r="D16" s="78">
        <f t="shared" si="6"/>
        <v>20</v>
      </c>
      <c r="E16" s="79">
        <f t="shared" si="0"/>
        <v>10</v>
      </c>
      <c r="F16" s="80">
        <f t="shared" si="1"/>
        <v>100</v>
      </c>
      <c r="G16" s="77">
        <v>9</v>
      </c>
      <c r="H16" s="81">
        <v>16</v>
      </c>
      <c r="I16" s="79">
        <f t="shared" si="2"/>
        <v>7</v>
      </c>
      <c r="J16" s="80">
        <f t="shared" si="3"/>
        <v>77.777777777777786</v>
      </c>
      <c r="K16" s="77">
        <v>1</v>
      </c>
      <c r="L16" s="81">
        <v>4</v>
      </c>
      <c r="M16" s="86">
        <f t="shared" si="4"/>
        <v>3</v>
      </c>
      <c r="N16" s="80">
        <v>0</v>
      </c>
    </row>
    <row r="17" spans="1:14" ht="18.95" customHeight="1" x14ac:dyDescent="0.45">
      <c r="A17" s="87" t="s">
        <v>233</v>
      </c>
      <c r="B17" s="88"/>
      <c r="C17" s="89">
        <f t="shared" si="6"/>
        <v>1914131</v>
      </c>
      <c r="D17" s="90">
        <f t="shared" si="6"/>
        <v>2001130</v>
      </c>
      <c r="E17" s="91">
        <f t="shared" si="0"/>
        <v>86999</v>
      </c>
      <c r="F17" s="92">
        <f t="shared" si="1"/>
        <v>4.5450912189395609</v>
      </c>
      <c r="G17" s="77">
        <v>455830</v>
      </c>
      <c r="H17" s="81">
        <v>479586</v>
      </c>
      <c r="I17" s="79">
        <f t="shared" si="2"/>
        <v>23756</v>
      </c>
      <c r="J17" s="80">
        <f t="shared" si="3"/>
        <v>5.2115920408924374</v>
      </c>
      <c r="K17" s="77">
        <v>1458301</v>
      </c>
      <c r="L17" s="81">
        <v>1521544</v>
      </c>
      <c r="M17" s="79">
        <f t="shared" si="4"/>
        <v>63243</v>
      </c>
      <c r="N17" s="82">
        <f t="shared" si="5"/>
        <v>4.3367590092854629</v>
      </c>
    </row>
    <row r="18" spans="1:14" ht="18.95" customHeight="1" x14ac:dyDescent="0.45">
      <c r="A18" s="93" t="s">
        <v>234</v>
      </c>
      <c r="B18" s="76"/>
      <c r="C18" s="77">
        <f t="shared" si="6"/>
        <v>52685</v>
      </c>
      <c r="D18" s="78">
        <f t="shared" si="6"/>
        <v>53411</v>
      </c>
      <c r="E18" s="79">
        <f t="shared" si="0"/>
        <v>726</v>
      </c>
      <c r="F18" s="80">
        <f t="shared" si="1"/>
        <v>1.3780013286514188</v>
      </c>
      <c r="G18" s="77">
        <v>12524</v>
      </c>
      <c r="H18" s="81">
        <v>11610</v>
      </c>
      <c r="I18" s="79">
        <f t="shared" si="2"/>
        <v>-914</v>
      </c>
      <c r="J18" s="80">
        <f t="shared" si="3"/>
        <v>-7.2979878633024589</v>
      </c>
      <c r="K18" s="77">
        <v>40161</v>
      </c>
      <c r="L18" s="81">
        <v>41801</v>
      </c>
      <c r="M18" s="79">
        <f t="shared" si="4"/>
        <v>1640</v>
      </c>
      <c r="N18" s="82">
        <f t="shared" si="5"/>
        <v>4.0835636562834594</v>
      </c>
    </row>
    <row r="19" spans="1:14" ht="18.95" customHeight="1" x14ac:dyDescent="0.45">
      <c r="A19" s="93" t="s">
        <v>235</v>
      </c>
      <c r="B19" s="76"/>
      <c r="C19" s="77">
        <f t="shared" si="6"/>
        <v>1260</v>
      </c>
      <c r="D19" s="78">
        <f t="shared" si="6"/>
        <v>1070</v>
      </c>
      <c r="E19" s="79">
        <f t="shared" si="0"/>
        <v>-190</v>
      </c>
      <c r="F19" s="80">
        <f t="shared" si="1"/>
        <v>-15.079365079365079</v>
      </c>
      <c r="G19" s="77">
        <v>360</v>
      </c>
      <c r="H19" s="81">
        <v>366</v>
      </c>
      <c r="I19" s="79">
        <f t="shared" si="2"/>
        <v>6</v>
      </c>
      <c r="J19" s="80">
        <f t="shared" si="3"/>
        <v>1.6666666666666667</v>
      </c>
      <c r="K19" s="77">
        <v>900</v>
      </c>
      <c r="L19" s="81">
        <v>704</v>
      </c>
      <c r="M19" s="79">
        <f t="shared" si="4"/>
        <v>-196</v>
      </c>
      <c r="N19" s="82">
        <f t="shared" si="5"/>
        <v>-21.777777777777775</v>
      </c>
    </row>
    <row r="20" spans="1:14" ht="18.95" customHeight="1" x14ac:dyDescent="0.45">
      <c r="A20" s="93" t="s">
        <v>236</v>
      </c>
      <c r="B20" s="76"/>
      <c r="C20" s="77">
        <f t="shared" si="6"/>
        <v>1080</v>
      </c>
      <c r="D20" s="78">
        <f t="shared" si="6"/>
        <v>890</v>
      </c>
      <c r="E20" s="79">
        <f t="shared" si="0"/>
        <v>-190</v>
      </c>
      <c r="F20" s="80">
        <f t="shared" si="1"/>
        <v>-17.592592592592592</v>
      </c>
      <c r="G20" s="77">
        <v>0</v>
      </c>
      <c r="H20" s="81">
        <v>0</v>
      </c>
      <c r="I20" s="83">
        <f t="shared" si="2"/>
        <v>0</v>
      </c>
      <c r="J20" s="84">
        <v>0</v>
      </c>
      <c r="K20" s="77">
        <v>1080</v>
      </c>
      <c r="L20" s="81">
        <v>890</v>
      </c>
      <c r="M20" s="79">
        <f t="shared" si="4"/>
        <v>-190</v>
      </c>
      <c r="N20" s="82">
        <f t="shared" si="5"/>
        <v>-17.592592592592592</v>
      </c>
    </row>
    <row r="21" spans="1:14" ht="18.95" customHeight="1" x14ac:dyDescent="0.45">
      <c r="A21" s="93" t="s">
        <v>237</v>
      </c>
      <c r="B21" s="76"/>
      <c r="C21" s="77">
        <f t="shared" si="6"/>
        <v>560</v>
      </c>
      <c r="D21" s="78">
        <f t="shared" si="6"/>
        <v>633</v>
      </c>
      <c r="E21" s="79">
        <f t="shared" si="0"/>
        <v>73</v>
      </c>
      <c r="F21" s="80">
        <f t="shared" si="1"/>
        <v>13.035714285714286</v>
      </c>
      <c r="G21" s="77">
        <v>292</v>
      </c>
      <c r="H21" s="81">
        <v>388</v>
      </c>
      <c r="I21" s="79">
        <f t="shared" si="2"/>
        <v>96</v>
      </c>
      <c r="J21" s="80">
        <f t="shared" si="3"/>
        <v>32.87671232876712</v>
      </c>
      <c r="K21" s="77">
        <v>268</v>
      </c>
      <c r="L21" s="81">
        <v>245</v>
      </c>
      <c r="M21" s="79">
        <f t="shared" si="4"/>
        <v>-23</v>
      </c>
      <c r="N21" s="82">
        <f t="shared" si="5"/>
        <v>-8.5820895522388057</v>
      </c>
    </row>
    <row r="22" spans="1:14" ht="18.95" customHeight="1" x14ac:dyDescent="0.45">
      <c r="A22" s="93" t="s">
        <v>238</v>
      </c>
      <c r="B22" s="76"/>
      <c r="C22" s="77">
        <f t="shared" si="6"/>
        <v>4725</v>
      </c>
      <c r="D22" s="78">
        <f t="shared" si="6"/>
        <v>4412</v>
      </c>
      <c r="E22" s="79">
        <f t="shared" si="0"/>
        <v>-313</v>
      </c>
      <c r="F22" s="80">
        <f t="shared" si="1"/>
        <v>-6.6243386243386242</v>
      </c>
      <c r="G22" s="77">
        <v>2884</v>
      </c>
      <c r="H22" s="81">
        <v>2913</v>
      </c>
      <c r="I22" s="79">
        <f t="shared" si="2"/>
        <v>29</v>
      </c>
      <c r="J22" s="80">
        <f t="shared" si="3"/>
        <v>1.0055478502080444</v>
      </c>
      <c r="K22" s="77">
        <v>1841</v>
      </c>
      <c r="L22" s="81">
        <v>1499</v>
      </c>
      <c r="M22" s="79">
        <f t="shared" si="4"/>
        <v>-342</v>
      </c>
      <c r="N22" s="80">
        <f t="shared" si="5"/>
        <v>-18.576860401955457</v>
      </c>
    </row>
    <row r="23" spans="1:14" s="72" customFormat="1" x14ac:dyDescent="0.45">
      <c r="A23" s="108" t="s">
        <v>239</v>
      </c>
      <c r="B23" s="109"/>
      <c r="C23" s="110">
        <f>+C24+C28+C31</f>
        <v>76646</v>
      </c>
      <c r="D23" s="130">
        <f>+D24+D28+D31</f>
        <v>76563</v>
      </c>
      <c r="E23" s="131">
        <f t="shared" si="0"/>
        <v>-83</v>
      </c>
      <c r="F23" s="132">
        <f t="shared" si="1"/>
        <v>-0.10829006079899799</v>
      </c>
      <c r="G23" s="110">
        <v>13032</v>
      </c>
      <c r="H23" s="130">
        <v>12113</v>
      </c>
      <c r="I23" s="131">
        <f t="shared" si="2"/>
        <v>-919</v>
      </c>
      <c r="J23" s="132">
        <f t="shared" si="3"/>
        <v>-7.0518723143032531</v>
      </c>
      <c r="K23" s="110">
        <v>63614</v>
      </c>
      <c r="L23" s="130">
        <v>64450</v>
      </c>
      <c r="M23" s="131">
        <f t="shared" si="4"/>
        <v>836</v>
      </c>
      <c r="N23" s="111">
        <f t="shared" si="5"/>
        <v>1.3141761247524131</v>
      </c>
    </row>
    <row r="24" spans="1:14" ht="20.100000000000001" customHeight="1" x14ac:dyDescent="0.45">
      <c r="A24" s="133" t="s">
        <v>240</v>
      </c>
      <c r="B24" s="134"/>
      <c r="C24" s="135">
        <f>SUM(C25:C27)</f>
        <v>11482</v>
      </c>
      <c r="D24" s="136">
        <f>SUM(D25:D27)</f>
        <v>11006</v>
      </c>
      <c r="E24" s="137">
        <f t="shared" si="0"/>
        <v>-476</v>
      </c>
      <c r="F24" s="138">
        <f t="shared" si="1"/>
        <v>-4.1456192300992862</v>
      </c>
      <c r="G24" s="135">
        <v>3082</v>
      </c>
      <c r="H24" s="136">
        <v>2979</v>
      </c>
      <c r="I24" s="137">
        <f t="shared" si="2"/>
        <v>-103</v>
      </c>
      <c r="J24" s="138">
        <f t="shared" si="3"/>
        <v>-3.3419857235561325</v>
      </c>
      <c r="K24" s="135">
        <v>8400</v>
      </c>
      <c r="L24" s="136">
        <v>8027</v>
      </c>
      <c r="M24" s="137">
        <f t="shared" si="4"/>
        <v>-373</v>
      </c>
      <c r="N24" s="139">
        <f t="shared" si="5"/>
        <v>-4.4404761904761907</v>
      </c>
    </row>
    <row r="25" spans="1:14" ht="18.95" customHeight="1" x14ac:dyDescent="0.45">
      <c r="A25" s="94" t="s">
        <v>241</v>
      </c>
      <c r="B25" s="76" t="s">
        <v>242</v>
      </c>
      <c r="C25" s="77">
        <f t="shared" si="6"/>
        <v>2715</v>
      </c>
      <c r="D25" s="95">
        <f t="shared" si="6"/>
        <v>2289</v>
      </c>
      <c r="E25" s="96">
        <f t="shared" si="0"/>
        <v>-426</v>
      </c>
      <c r="F25" s="82">
        <f t="shared" si="1"/>
        <v>-15.69060773480663</v>
      </c>
      <c r="G25" s="77">
        <v>406</v>
      </c>
      <c r="H25" s="97">
        <v>667</v>
      </c>
      <c r="I25" s="96">
        <f t="shared" si="2"/>
        <v>261</v>
      </c>
      <c r="J25" s="82">
        <f t="shared" si="3"/>
        <v>64.285714285714292</v>
      </c>
      <c r="K25" s="77">
        <v>2309</v>
      </c>
      <c r="L25" s="97">
        <v>1622</v>
      </c>
      <c r="M25" s="96">
        <f t="shared" si="4"/>
        <v>-687</v>
      </c>
      <c r="N25" s="82">
        <f t="shared" si="5"/>
        <v>-29.75313988739714</v>
      </c>
    </row>
    <row r="26" spans="1:14" ht="18.95" customHeight="1" x14ac:dyDescent="0.45">
      <c r="A26" s="93"/>
      <c r="B26" s="76" t="s">
        <v>243</v>
      </c>
      <c r="C26" s="77">
        <f t="shared" si="6"/>
        <v>8042</v>
      </c>
      <c r="D26" s="95">
        <f t="shared" si="6"/>
        <v>7941</v>
      </c>
      <c r="E26" s="96">
        <f t="shared" si="0"/>
        <v>-101</v>
      </c>
      <c r="F26" s="82">
        <f t="shared" si="1"/>
        <v>-1.255906490922656</v>
      </c>
      <c r="G26" s="77">
        <v>2522</v>
      </c>
      <c r="H26" s="97">
        <v>2124</v>
      </c>
      <c r="I26" s="96">
        <f t="shared" si="2"/>
        <v>-398</v>
      </c>
      <c r="J26" s="82">
        <f t="shared" si="3"/>
        <v>-15.78112609040444</v>
      </c>
      <c r="K26" s="77">
        <v>5520</v>
      </c>
      <c r="L26" s="97">
        <v>5817</v>
      </c>
      <c r="M26" s="96">
        <f t="shared" si="4"/>
        <v>297</v>
      </c>
      <c r="N26" s="82">
        <f t="shared" si="5"/>
        <v>5.3804347826086962</v>
      </c>
    </row>
    <row r="27" spans="1:14" ht="18.95" customHeight="1" x14ac:dyDescent="0.45">
      <c r="A27" s="93"/>
      <c r="B27" s="76" t="s">
        <v>244</v>
      </c>
      <c r="C27" s="77">
        <f t="shared" si="6"/>
        <v>725</v>
      </c>
      <c r="D27" s="95">
        <f t="shared" si="6"/>
        <v>776</v>
      </c>
      <c r="E27" s="96">
        <f t="shared" si="0"/>
        <v>51</v>
      </c>
      <c r="F27" s="82">
        <f t="shared" si="1"/>
        <v>7.0344827586206904</v>
      </c>
      <c r="G27" s="77">
        <v>154</v>
      </c>
      <c r="H27" s="97">
        <v>188</v>
      </c>
      <c r="I27" s="96">
        <f t="shared" si="2"/>
        <v>34</v>
      </c>
      <c r="J27" s="82">
        <f t="shared" si="3"/>
        <v>22.077922077922079</v>
      </c>
      <c r="K27" s="77">
        <v>571</v>
      </c>
      <c r="L27" s="97">
        <v>588</v>
      </c>
      <c r="M27" s="96">
        <f t="shared" si="4"/>
        <v>17</v>
      </c>
      <c r="N27" s="82">
        <f t="shared" si="5"/>
        <v>2.9772329246935203</v>
      </c>
    </row>
    <row r="28" spans="1:14" ht="20.100000000000001" customHeight="1" x14ac:dyDescent="0.45">
      <c r="A28" s="133" t="s">
        <v>245</v>
      </c>
      <c r="B28" s="134"/>
      <c r="C28" s="135">
        <f>SUM(C29:C30)</f>
        <v>65163</v>
      </c>
      <c r="D28" s="136">
        <f>SUM(D29:D30)</f>
        <v>65556</v>
      </c>
      <c r="E28" s="137">
        <f t="shared" si="0"/>
        <v>393</v>
      </c>
      <c r="F28" s="138">
        <f t="shared" si="1"/>
        <v>0.60310298789190186</v>
      </c>
      <c r="G28" s="135">
        <v>9950</v>
      </c>
      <c r="H28" s="136">
        <v>9134</v>
      </c>
      <c r="I28" s="137">
        <f t="shared" si="2"/>
        <v>-816</v>
      </c>
      <c r="J28" s="138">
        <f t="shared" si="3"/>
        <v>-8.2010050251256281</v>
      </c>
      <c r="K28" s="135">
        <v>55213</v>
      </c>
      <c r="L28" s="136">
        <v>56422</v>
      </c>
      <c r="M28" s="137">
        <f t="shared" si="4"/>
        <v>1209</v>
      </c>
      <c r="N28" s="139">
        <f t="shared" si="5"/>
        <v>2.1897017006864328</v>
      </c>
    </row>
    <row r="29" spans="1:14" ht="18.95" customHeight="1" x14ac:dyDescent="0.45">
      <c r="A29" s="94" t="s">
        <v>241</v>
      </c>
      <c r="B29" s="76" t="s">
        <v>243</v>
      </c>
      <c r="C29" s="77">
        <f t="shared" si="6"/>
        <v>22960</v>
      </c>
      <c r="D29" s="78">
        <f t="shared" si="6"/>
        <v>25452</v>
      </c>
      <c r="E29" s="79">
        <f t="shared" si="0"/>
        <v>2492</v>
      </c>
      <c r="F29" s="80">
        <f t="shared" si="1"/>
        <v>10.853658536585366</v>
      </c>
      <c r="G29" s="77">
        <v>5500</v>
      </c>
      <c r="H29" s="81">
        <v>6100</v>
      </c>
      <c r="I29" s="79">
        <f t="shared" si="2"/>
        <v>600</v>
      </c>
      <c r="J29" s="80">
        <f t="shared" si="3"/>
        <v>10.909090909090908</v>
      </c>
      <c r="K29" s="77">
        <v>17460</v>
      </c>
      <c r="L29" s="81">
        <v>19352</v>
      </c>
      <c r="M29" s="79">
        <f t="shared" si="4"/>
        <v>1892</v>
      </c>
      <c r="N29" s="82">
        <f t="shared" si="5"/>
        <v>10.836197021764033</v>
      </c>
    </row>
    <row r="30" spans="1:14" ht="18.95" customHeight="1" x14ac:dyDescent="0.45">
      <c r="A30" s="93"/>
      <c r="B30" s="76" t="s">
        <v>244</v>
      </c>
      <c r="C30" s="77">
        <f t="shared" si="6"/>
        <v>42203</v>
      </c>
      <c r="D30" s="78">
        <f t="shared" si="6"/>
        <v>40104</v>
      </c>
      <c r="E30" s="79">
        <f t="shared" si="0"/>
        <v>-2099</v>
      </c>
      <c r="F30" s="80">
        <f t="shared" si="1"/>
        <v>-4.9735800772456935</v>
      </c>
      <c r="G30" s="77">
        <v>4450</v>
      </c>
      <c r="H30" s="81">
        <v>3034</v>
      </c>
      <c r="I30" s="79">
        <f t="shared" si="2"/>
        <v>-1416</v>
      </c>
      <c r="J30" s="80">
        <f t="shared" si="3"/>
        <v>-31.820224719101127</v>
      </c>
      <c r="K30" s="77">
        <v>37753</v>
      </c>
      <c r="L30" s="81">
        <v>37070</v>
      </c>
      <c r="M30" s="79">
        <f t="shared" si="4"/>
        <v>-683</v>
      </c>
      <c r="N30" s="82">
        <f t="shared" si="5"/>
        <v>-1.8091277514369719</v>
      </c>
    </row>
    <row r="31" spans="1:14" ht="21" customHeight="1" thickBot="1" x14ac:dyDescent="0.5">
      <c r="A31" s="98" t="s">
        <v>246</v>
      </c>
      <c r="B31" s="99"/>
      <c r="C31" s="100">
        <f t="shared" si="6"/>
        <v>1</v>
      </c>
      <c r="D31" s="101">
        <f t="shared" si="6"/>
        <v>1</v>
      </c>
      <c r="E31" s="102">
        <f t="shared" si="0"/>
        <v>0</v>
      </c>
      <c r="F31" s="103">
        <f t="shared" si="1"/>
        <v>0</v>
      </c>
      <c r="G31" s="85">
        <v>0</v>
      </c>
      <c r="H31" s="104">
        <v>0</v>
      </c>
      <c r="I31" s="105">
        <v>0</v>
      </c>
      <c r="J31" s="106">
        <v>0</v>
      </c>
      <c r="K31" s="100">
        <v>1</v>
      </c>
      <c r="L31" s="101">
        <v>1</v>
      </c>
      <c r="M31" s="102">
        <f t="shared" si="4"/>
        <v>0</v>
      </c>
      <c r="N31" s="107">
        <f t="shared" si="5"/>
        <v>0</v>
      </c>
    </row>
    <row r="32" spans="1:14" x14ac:dyDescent="0.45">
      <c r="A32" s="72"/>
      <c r="M32" s="73"/>
    </row>
  </sheetData>
  <mergeCells count="4">
    <mergeCell ref="A2:B3"/>
    <mergeCell ref="C2:F2"/>
    <mergeCell ref="G2:J2"/>
    <mergeCell ref="K2:N2"/>
  </mergeCells>
  <printOptions horizontalCentered="1"/>
  <pageMargins left="0.78740157480314965" right="0.78740157480314965" top="0.59055118110236227" bottom="0.19685039370078741" header="0.19685039370078741" footer="0.11811023622047245"/>
  <pageSetup paperSize="9" scale="8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cover</vt:lpstr>
      <vt:lpstr>Total</vt:lpstr>
      <vt:lpstr>Central</vt:lpstr>
      <vt:lpstr>East</vt:lpstr>
      <vt:lpstr>NE</vt:lpstr>
      <vt:lpstr>North</vt:lpstr>
      <vt:lpstr>West</vt:lpstr>
      <vt:lpstr>South</vt:lpstr>
      <vt:lpstr>ratio 2560</vt:lpstr>
      <vt:lpstr>Central!Print_Area</vt:lpstr>
      <vt:lpstr>NE!Print_Area</vt:lpstr>
      <vt:lpstr>Total!Print_Area</vt:lpstr>
      <vt:lpstr>Central!Print_Titles</vt:lpstr>
      <vt:lpstr>East!Print_Titles</vt:lpstr>
      <vt:lpstr>NE!Print_Titles</vt:lpstr>
      <vt:lpstr>North!Print_Titles</vt:lpstr>
      <vt:lpstr>South!Print_Titles</vt:lpstr>
      <vt:lpstr>West!Print_Titles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hp</cp:lastModifiedBy>
  <cp:lastPrinted>2018-01-24T06:57:22Z</cp:lastPrinted>
  <dcterms:created xsi:type="dcterms:W3CDTF">2007-02-26T09:47:27Z</dcterms:created>
  <dcterms:modified xsi:type="dcterms:W3CDTF">2018-02-02T08:55:35Z</dcterms:modified>
</cp:coreProperties>
</file>