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7\"/>
    </mc:Choice>
  </mc:AlternateContent>
  <bookViews>
    <workbookView xWindow="-120" yWindow="-120" windowWidth="24240" windowHeight="13140"/>
  </bookViews>
  <sheets>
    <sheet name="30 พ.ย.66 " sheetId="14" r:id="rId1"/>
  </sheets>
  <calcPr calcId="152511"/>
</workbook>
</file>

<file path=xl/calcChain.xml><?xml version="1.0" encoding="utf-8"?>
<calcChain xmlns="http://schemas.openxmlformats.org/spreadsheetml/2006/main">
  <c r="C7" i="14" l="1"/>
  <c r="D7" i="14"/>
  <c r="B7" i="14"/>
  <c r="C2" i="14"/>
  <c r="D2" i="14"/>
  <c r="B2" i="14"/>
  <c r="C9" i="14" l="1"/>
  <c r="B9" i="14"/>
  <c r="F2" i="14"/>
  <c r="D9" i="14" l="1"/>
  <c r="F9" i="14" s="1"/>
  <c r="E8" i="14"/>
  <c r="G7" i="14"/>
  <c r="G6" i="14"/>
  <c r="H6" i="14" s="1"/>
  <c r="F6" i="14"/>
  <c r="E6" i="14"/>
  <c r="G5" i="14"/>
  <c r="H5" i="14" s="1"/>
  <c r="F5" i="14"/>
  <c r="E5" i="14"/>
  <c r="G4" i="14"/>
  <c r="H4" i="14" s="1"/>
  <c r="F4" i="14"/>
  <c r="E4" i="14"/>
  <c r="G3" i="14"/>
  <c r="H3" i="14" s="1"/>
  <c r="F3" i="14"/>
  <c r="E3" i="14"/>
  <c r="E2" i="14" l="1"/>
  <c r="E9" i="14"/>
  <c r="E7" i="14"/>
  <c r="G2" i="14"/>
  <c r="G9" i="14" s="1"/>
  <c r="H9" i="14" s="1"/>
  <c r="H2" i="14" l="1"/>
</calcChain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<sst xmlns="http://schemas.openxmlformats.org/spreadsheetml/2006/main" count="16" uniqueCount="16">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</sst>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4" fontId="18" fillId="0" borderId="1" xfId="0" applyNumberFormat="1" applyFont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2" sqref="C12"/>
    </sheetView>
  </sheetViews>
  <sheetFormatPr defaultColWidth="9.125" defaultRowHeight="21" x14ac:dyDescent="0.35"/>
  <cols>
    <col min="1" max="1" width="18.75" style="12" customWidth="1"/>
    <col min="2" max="2" width="16.25" style="12" bestFit="1" customWidth="1"/>
    <col min="3" max="3" width="15.125" style="12" customWidth="1"/>
    <col min="4" max="4" width="17.125" style="12" customWidth="1"/>
    <col min="5" max="5" width="15.75" style="12" customWidth="1"/>
    <col min="6" max="6" width="10.125" style="12" customWidth="1"/>
    <col min="7" max="7" width="15.75" style="12" customWidth="1"/>
    <col min="8" max="8" width="9.75" style="12" customWidth="1"/>
    <col min="9" max="13" width="9.125" style="12" customWidth="1"/>
    <col min="14" max="14" width="17" style="12" customWidth="1"/>
    <col min="15" max="15" width="9.125" style="12"/>
    <col min="16" max="16" width="13.75" style="12" bestFit="1" customWidth="1"/>
    <col min="17" max="16384" width="9.125" style="12"/>
  </cols>
  <sheetData>
    <row r="1" spans="1:8" ht="24" customHeight="1" x14ac:dyDescent="0.35">
      <c r="A1" s="9" t="s">
        <v>0</v>
      </c>
      <c r="B1" s="10" t="s">
        <v>14</v>
      </c>
      <c r="C1" s="9" t="s">
        <v>3</v>
      </c>
      <c r="D1" s="9" t="s">
        <v>2</v>
      </c>
      <c r="E1" s="9" t="s">
        <v>1</v>
      </c>
      <c r="F1" s="9" t="s">
        <v>4</v>
      </c>
      <c r="G1" s="10" t="s">
        <v>15</v>
      </c>
      <c r="H1" s="11" t="s">
        <v>5</v>
      </c>
    </row>
    <row r="2" spans="1:8" x14ac:dyDescent="0.35">
      <c r="A2" s="13" t="s">
        <v>6</v>
      </c>
      <c r="B2" s="3">
        <f>SUM(B3:B6)</f>
        <v>688140800</v>
      </c>
      <c r="C2" s="3">
        <f t="shared" ref="C2:E2" si="0">SUM(C3:C6)</f>
        <v>19493659.870000001</v>
      </c>
      <c r="D2" s="3">
        <f t="shared" si="0"/>
        <v>220629659.49000001</v>
      </c>
      <c r="E2" s="3">
        <f t="shared" si="0"/>
        <v>448017480.63999999</v>
      </c>
      <c r="F2" s="2">
        <f>+D2*100/B2</f>
        <v>32.061702995956644</v>
      </c>
      <c r="G2" s="3">
        <f>SUM(G3:G6)</f>
        <v>240123319.36000001</v>
      </c>
      <c r="H2" s="4">
        <f t="shared" ref="H2:H6" si="1">+G2*100/B2</f>
        <v>34.894504054984097</v>
      </c>
    </row>
    <row r="3" spans="1:8" x14ac:dyDescent="0.35">
      <c r="A3" s="1" t="s">
        <v>7</v>
      </c>
      <c r="B3" s="14">
        <v>462488700</v>
      </c>
      <c r="C3" s="5">
        <v>0</v>
      </c>
      <c r="D3" s="14">
        <v>139450854.36000001</v>
      </c>
      <c r="E3" s="5">
        <f>+B3-C3-D3</f>
        <v>323037845.63999999</v>
      </c>
      <c r="F3" s="6">
        <f t="shared" ref="F3:F6" si="2">+D3*100/B3</f>
        <v>30.152272771205009</v>
      </c>
      <c r="G3" s="5">
        <f>+C3+D3</f>
        <v>139450854.36000001</v>
      </c>
      <c r="H3" s="7">
        <f t="shared" si="1"/>
        <v>30.152272771205009</v>
      </c>
    </row>
    <row r="4" spans="1:8" x14ac:dyDescent="0.35">
      <c r="A4" s="1" t="s">
        <v>8</v>
      </c>
      <c r="B4" s="15">
        <v>169069500</v>
      </c>
      <c r="C4" s="15">
        <v>19480224.870000001</v>
      </c>
      <c r="D4" s="15">
        <v>55248911.409999996</v>
      </c>
      <c r="E4" s="5">
        <f t="shared" ref="E4:E6" si="3">+B4-C4-D4</f>
        <v>94340363.719999999</v>
      </c>
      <c r="F4" s="8">
        <f t="shared" si="2"/>
        <v>32.678224877934817</v>
      </c>
      <c r="G4" s="5">
        <f t="shared" ref="G4:G6" si="4">+C4+D4</f>
        <v>74729136.280000001</v>
      </c>
      <c r="H4" s="7">
        <f t="shared" si="1"/>
        <v>44.200246809743923</v>
      </c>
    </row>
    <row r="5" spans="1:8" x14ac:dyDescent="0.35">
      <c r="A5" s="1" t="s">
        <v>9</v>
      </c>
      <c r="B5" s="14">
        <v>32752400</v>
      </c>
      <c r="C5" s="5">
        <v>0</v>
      </c>
      <c r="D5" s="14">
        <v>24672006.550000001</v>
      </c>
      <c r="E5" s="5">
        <f t="shared" si="3"/>
        <v>8080393.4499999993</v>
      </c>
      <c r="F5" s="6">
        <f t="shared" si="2"/>
        <v>75.328850862837527</v>
      </c>
      <c r="G5" s="5">
        <f t="shared" si="4"/>
        <v>24672006.550000001</v>
      </c>
      <c r="H5" s="7">
        <f t="shared" si="1"/>
        <v>75.328850862837527</v>
      </c>
    </row>
    <row r="6" spans="1:8" x14ac:dyDescent="0.35">
      <c r="A6" s="1" t="s">
        <v>10</v>
      </c>
      <c r="B6" s="14">
        <v>23830200</v>
      </c>
      <c r="C6" s="14">
        <v>13435</v>
      </c>
      <c r="D6" s="14">
        <v>1257887.17</v>
      </c>
      <c r="E6" s="5">
        <f t="shared" si="3"/>
        <v>22558877.829999998</v>
      </c>
      <c r="F6" s="6">
        <f t="shared" si="2"/>
        <v>5.2785422279292664</v>
      </c>
      <c r="G6" s="5">
        <f t="shared" si="4"/>
        <v>1271322.17</v>
      </c>
      <c r="H6" s="7">
        <f t="shared" si="1"/>
        <v>5.3349202692381938</v>
      </c>
    </row>
    <row r="7" spans="1:8" x14ac:dyDescent="0.35">
      <c r="A7" s="13" t="s">
        <v>11</v>
      </c>
      <c r="B7" s="3">
        <f>+B8</f>
        <v>0</v>
      </c>
      <c r="C7" s="3">
        <f t="shared" ref="C7:E7" si="5">+C8</f>
        <v>0</v>
      </c>
      <c r="D7" s="3">
        <f t="shared" si="5"/>
        <v>0</v>
      </c>
      <c r="E7" s="3">
        <f t="shared" si="5"/>
        <v>0</v>
      </c>
      <c r="F7" s="3">
        <v>0</v>
      </c>
      <c r="G7" s="3">
        <f>SUM(G8)</f>
        <v>1271322.17</v>
      </c>
      <c r="H7" s="3">
        <v>0</v>
      </c>
    </row>
    <row r="8" spans="1:8" x14ac:dyDescent="0.35">
      <c r="A8" s="1" t="s">
        <v>12</v>
      </c>
      <c r="B8" s="5">
        <v>0</v>
      </c>
      <c r="C8" s="5">
        <v>0</v>
      </c>
      <c r="D8" s="5">
        <v>0</v>
      </c>
      <c r="E8" s="5">
        <f>+B8-C8-D8</f>
        <v>0</v>
      </c>
      <c r="F8" s="5">
        <v>0</v>
      </c>
      <c r="G8" s="5">
        <v>1271322.17</v>
      </c>
      <c r="H8" s="5">
        <v>0</v>
      </c>
    </row>
    <row r="9" spans="1:8" x14ac:dyDescent="0.35">
      <c r="A9" s="16" t="s">
        <v>13</v>
      </c>
      <c r="B9" s="3">
        <f>+B2+B7</f>
        <v>688140800</v>
      </c>
      <c r="C9" s="3">
        <f>+C2+C7</f>
        <v>19493659.870000001</v>
      </c>
      <c r="D9" s="3">
        <f t="shared" ref="D9" si="6">+D2+D7</f>
        <v>220629659.49000001</v>
      </c>
      <c r="E9" s="3">
        <f>+E2+E7</f>
        <v>448017480.63999999</v>
      </c>
      <c r="F9" s="2">
        <f>+D9*100/B9</f>
        <v>32.061702995956644</v>
      </c>
      <c r="G9" s="3">
        <f>+G2+G7</f>
        <v>241394641.53</v>
      </c>
      <c r="H9" s="2">
        <f>+G9*100/B9</f>
        <v>35.079251445343743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พ.ย.66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2024-03-04T08:16:13Z</dcterms:modified>
</cp:coreProperties>
</file>