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ปรับปรุงข้องมูล Data\ปรับปรุงข้อมูล (ขสป. 2562-2567)\"/>
    </mc:Choice>
  </mc:AlternateContent>
  <xr:revisionPtr revIDLastSave="0" documentId="13_ncr:1_{F16AB70C-8BAF-4A87-8FF6-875698B8042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ปี 2563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5" i="4" l="1"/>
  <c r="L35" i="4"/>
  <c r="K35" i="4"/>
  <c r="J35" i="4"/>
  <c r="H35" i="4"/>
  <c r="F35" i="4"/>
  <c r="E35" i="4"/>
  <c r="P34" i="4"/>
  <c r="P33" i="4"/>
  <c r="P32" i="4"/>
  <c r="P31" i="4"/>
  <c r="P30" i="4"/>
  <c r="P29" i="4"/>
  <c r="P28" i="4"/>
  <c r="P27" i="4"/>
  <c r="P26" i="4"/>
  <c r="M35" i="4"/>
  <c r="P25" i="4"/>
  <c r="P24" i="4"/>
  <c r="P23" i="4"/>
  <c r="O22" i="4"/>
  <c r="O35" i="4" s="1"/>
  <c r="I21" i="4"/>
  <c r="G21" i="4"/>
  <c r="G35" i="4" s="1"/>
  <c r="P20" i="4"/>
  <c r="P19" i="4"/>
  <c r="P18" i="4"/>
  <c r="P17" i="4"/>
  <c r="P16" i="4"/>
  <c r="P15" i="4"/>
  <c r="P14" i="4"/>
  <c r="P13" i="4"/>
  <c r="P12" i="4"/>
  <c r="P11" i="4"/>
  <c r="I10" i="4"/>
  <c r="I35" i="4" s="1"/>
  <c r="D10" i="4"/>
  <c r="P9" i="4"/>
  <c r="P8" i="4"/>
  <c r="P7" i="4"/>
  <c r="P6" i="4"/>
  <c r="P5" i="4"/>
  <c r="P4" i="4"/>
  <c r="P3" i="4"/>
  <c r="P2" i="4"/>
  <c r="D35" i="4" l="1"/>
  <c r="P21" i="4"/>
  <c r="P22" i="4"/>
  <c r="P10" i="4"/>
  <c r="P35" i="4" l="1"/>
</calcChain>
</file>

<file path=xl/sharedStrings.xml><?xml version="1.0" encoding="utf-8"?>
<sst xmlns="http://schemas.openxmlformats.org/spreadsheetml/2006/main" count="84" uniqueCount="66">
  <si>
    <t>รวม</t>
  </si>
  <si>
    <t>ลำดับที่</t>
  </si>
  <si>
    <t>หน่วย :  บาท</t>
  </si>
  <si>
    <t>สำนักบริหารพื้นที่</t>
  </si>
  <si>
    <t>ซับลังกา</t>
  </si>
  <si>
    <t>เขาเขียว-เขาชมภู่</t>
  </si>
  <si>
    <t>เขาสอยดาว</t>
  </si>
  <si>
    <t>เขาอ่างฤาไน</t>
  </si>
  <si>
    <t>ทุ่งใหญ่นเรศวรด้านตะวันตก</t>
  </si>
  <si>
    <t>สลักพระ</t>
  </si>
  <si>
    <t>แม่น้ำภาชี</t>
  </si>
  <si>
    <t>ทุ่งระยะ-นาสัก</t>
  </si>
  <si>
    <t>คลองแสง</t>
  </si>
  <si>
    <t>คลองนาคา</t>
  </si>
  <si>
    <t>เขาประ-บางคราม</t>
  </si>
  <si>
    <t>โตนปริวรรต</t>
  </si>
  <si>
    <t>โตนงาช้าง</t>
  </si>
  <si>
    <t>เขาบรรทัด</t>
  </si>
  <si>
    <t>ฮาลา-บาลา</t>
  </si>
  <si>
    <t>ภูเขียว</t>
  </si>
  <si>
    <t>ผาผึ้ง</t>
  </si>
  <si>
    <t>ภูหลวง</t>
  </si>
  <si>
    <t>ห้วยทับทัน- ห้วยสำราญ</t>
  </si>
  <si>
    <t>ยอดโดม</t>
  </si>
  <si>
    <t>ภูวัว</t>
  </si>
  <si>
    <t>ตะเบาะ-ห้วยใหญ่</t>
  </si>
  <si>
    <t xml:space="preserve">ห้วยขาแข้ง </t>
  </si>
  <si>
    <t>เขาสนามเพรียง</t>
  </si>
  <si>
    <t>อุ้มผาง</t>
  </si>
  <si>
    <t>ทุ่งใหญ่ด้านตะวันออก</t>
  </si>
  <si>
    <t>เชียงดาว</t>
  </si>
  <si>
    <t>แม่เลา-แม่แสะ</t>
  </si>
  <si>
    <t>อมก๋อย</t>
  </si>
  <si>
    <t>สาละวิน</t>
  </si>
  <si>
    <t>ลุ่มน้ำปาย</t>
  </si>
  <si>
    <t>สันปันแดน</t>
  </si>
  <si>
    <t>ดอยเวียงหล้า</t>
  </si>
  <si>
    <t>สำนักบริหารพื้นที่อนุรักษ์ที่ 1 (สาขาสระบุรี)</t>
  </si>
  <si>
    <t>สำนักบริหารพื้นที่อนุรักษ์ที่ 2 (ศรีราชา)</t>
  </si>
  <si>
    <t>สำนักบริหารพื้นที่อนุรักษ์ที่ 3 (บ้านโป่ง)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</si>
  <si>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</si>
  <si>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</si>
  <si>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</si>
  <si>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6 (สาขาปัตตานี)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</si>
  <si>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</si>
  <si>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</si>
  <si>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</si>
  <si>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</si>
  <si>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</si>
  <si>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</si>
  <si>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14 (ตาก)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</si>
  <si>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</si>
  <si>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</si>
  <si>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 xml:space="preserve">ตุลาคม </t>
  </si>
  <si>
    <t xml:space="preserve"> พฤศจิกายน </t>
  </si>
  <si>
    <t xml:space="preserve">ธันวาคม </t>
  </si>
  <si>
    <t xml:space="preserve"> มกราคม </t>
  </si>
  <si>
    <t xml:space="preserve">กุมภาพันธ์ </t>
  </si>
  <si>
    <t xml:space="preserve">มีนาคม </t>
  </si>
  <si>
    <t xml:space="preserve">เมษายน </t>
  </si>
  <si>
    <t xml:space="preserve">พฤษภาคม </t>
  </si>
  <si>
    <t xml:space="preserve">มิถุนายน </t>
  </si>
  <si>
    <t xml:space="preserve">กรกฎาคม </t>
  </si>
  <si>
    <t xml:space="preserve">สิงหาคม </t>
  </si>
  <si>
    <t xml:space="preserve">กันยายน </t>
  </si>
  <si>
    <t>เขตรักษาพันธุ์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</si>
</sst>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shrinkToFit="1"/>
    </xf>
    <xf numFmtId="3" fontId="3" fillId="0" borderId="4" xfId="1" applyNumberFormat="1" applyFont="1" applyFill="1" applyBorder="1" applyAlignment="1">
      <alignment horizontal="right"/>
    </xf>
    <xf numFmtId="3" fontId="3" fillId="0" borderId="4" xfId="1" applyNumberFormat="1" applyFont="1" applyFill="1" applyBorder="1" applyAlignment="1">
      <alignment horizontal="right" shrinkToFit="1"/>
    </xf>
    <xf numFmtId="3" fontId="3" fillId="0" borderId="4" xfId="1" applyNumberFormat="1" applyFont="1" applyFill="1" applyBorder="1" applyAlignment="1">
      <alignment shrinkToFit="1"/>
    </xf>
    <xf numFmtId="3" fontId="3" fillId="0" borderId="4" xfId="0" applyNumberFormat="1" applyFont="1" applyBorder="1" applyAlignment="1">
      <alignment horizontal="right" wrapText="1"/>
    </xf>
    <xf numFmtId="3" fontId="3" fillId="0" borderId="4" xfId="0" applyNumberFormat="1" applyFont="1" applyBorder="1" applyAlignment="1">
      <alignment horizontal="right" shrinkToFit="1"/>
    </xf>
    <xf numFmtId="3" fontId="3" fillId="0" borderId="4" xfId="0" applyNumberFormat="1" applyFont="1" applyBorder="1" applyAlignment="1">
      <alignment horizontal="right"/>
    </xf>
    <xf numFmtId="3" fontId="3" fillId="0" borderId="4" xfId="1" applyNumberFormat="1" applyFont="1" applyFill="1" applyBorder="1" applyAlignment="1">
      <alignment horizontal="left" shrinkToFit="1"/>
    </xf>
    <xf numFmtId="0" fontId="3" fillId="0" borderId="4" xfId="0" applyFont="1" applyBorder="1" applyAlignment="1">
      <alignment horizontal="left" shrinkToFit="1"/>
    </xf>
    <xf numFmtId="0" fontId="5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 shrinkToFit="1"/>
    </xf>
    <xf numFmtId="0" fontId="4" fillId="0" borderId="0" xfId="0" applyFont="1"/>
    <xf numFmtId="3" fontId="2" fillId="0" borderId="4" xfId="1" applyNumberFormat="1" applyFont="1" applyFill="1" applyBorder="1" applyAlignment="1">
      <alignment horizontal="center" shrinkToFit="1"/>
    </xf>
    <xf numFmtId="0" fontId="4" fillId="0" borderId="5" xfId="0" applyFont="1" applyBorder="1"/>
    <xf numFmtId="0" fontId="4" fillId="0" borderId="6" xfId="0" applyFont="1" applyBorder="1"/>
    <xf numFmtId="2" fontId="2" fillId="0" borderId="4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 shrinkToFit="1"/>
    </xf>
    <xf numFmtId="2" fontId="4" fillId="0" borderId="0" xfId="0" applyNumberFormat="1" applyFont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view="pageBreakPreview" zoomScaleNormal="80" zoomScaleSheetLayoutView="100" workbookViewId="0">
      <selection activeCell="B1" sqref="B1"/>
    </sheetView>
  </sheetViews>
  <sheetFormatPr defaultRowHeight="21"/>
  <cols>
    <col min="1" max="1" width="7.7109375" style="16" customWidth="1"/>
    <col min="2" max="2" width="30.7109375" style="16" customWidth="1"/>
    <col min="3" max="3" width="37.7109375" style="16" customWidth="1"/>
    <col min="4" max="4" width="14.42578125" style="16" customWidth="1"/>
    <col min="5" max="5" width="17.28515625" style="16" customWidth="1"/>
    <col min="6" max="7" width="14.42578125" style="16" customWidth="1"/>
    <col min="8" max="8" width="15.140625" style="16" customWidth="1"/>
    <col min="9" max="10" width="14.42578125" style="16" customWidth="1"/>
    <col min="11" max="11" width="16.28515625" style="16" customWidth="1"/>
    <col min="12" max="16" width="14.42578125" style="16" customWidth="1"/>
    <col min="17" max="16384" width="9.140625" style="16"/>
  </cols>
  <sheetData>
    <row r="1" spans="1:16" s="22" customFormat="1" ht="21" customHeight="1">
      <c r="A1" s="20" t="s">
        <v>1</v>
      </c>
      <c r="B1" s="21" t="s">
        <v>65</v>
      </c>
      <c r="C1" s="23" t="s">
        <v>3</v>
      </c>
      <c r="D1" s="20" t="s">
        <v>53</v>
      </c>
      <c r="E1" s="21" t="s">
        <v>54</v>
      </c>
      <c r="F1" s="21" t="s">
        <v>55</v>
      </c>
      <c r="G1" s="21" t="s">
        <v>56</v>
      </c>
      <c r="H1" s="21" t="s">
        <v>57</v>
      </c>
      <c r="I1" s="21" t="s">
        <v>58</v>
      </c>
      <c r="J1" s="21" t="s">
        <v>59</v>
      </c>
      <c r="K1" s="21" t="s">
        <v>60</v>
      </c>
      <c r="L1" s="21" t="s">
        <v>61</v>
      </c>
      <c r="M1" s="21" t="s">
        <v>62</v>
      </c>
      <c r="N1" s="21" t="s">
        <v>63</v>
      </c>
      <c r="O1" s="21" t="s">
        <v>64</v>
      </c>
      <c r="P1" s="21" t="s">
        <v>0</v>
      </c>
    </row>
    <row r="2" spans="1:16">
      <c r="A2" s="2">
        <v>1</v>
      </c>
      <c r="B2" s="5" t="s">
        <v>4</v>
      </c>
      <c r="C2" s="5" t="s">
        <v>37</v>
      </c>
      <c r="D2" s="6">
        <v>1000</v>
      </c>
      <c r="E2" s="7">
        <v>1430</v>
      </c>
      <c r="F2" s="7">
        <v>3720</v>
      </c>
      <c r="G2" s="7">
        <v>310</v>
      </c>
      <c r="H2" s="7">
        <v>3420</v>
      </c>
      <c r="I2" s="7">
        <v>1150</v>
      </c>
      <c r="J2" s="7">
        <v>0</v>
      </c>
      <c r="K2" s="7">
        <v>0</v>
      </c>
      <c r="L2" s="7">
        <v>0</v>
      </c>
      <c r="M2" s="7">
        <v>1340</v>
      </c>
      <c r="N2" s="7">
        <v>2340</v>
      </c>
      <c r="O2" s="7">
        <v>830</v>
      </c>
      <c r="P2" s="8">
        <f>SUM(D2:O2)</f>
        <v>15540</v>
      </c>
    </row>
    <row r="3" spans="1:16">
      <c r="A3" s="1">
        <v>2</v>
      </c>
      <c r="B3" s="5" t="s">
        <v>5</v>
      </c>
      <c r="C3" s="5" t="s">
        <v>38</v>
      </c>
      <c r="D3" s="9">
        <v>278390</v>
      </c>
      <c r="E3" s="7">
        <v>74340</v>
      </c>
      <c r="F3" s="7">
        <v>2400</v>
      </c>
      <c r="G3" s="7">
        <v>2510</v>
      </c>
      <c r="H3" s="10">
        <v>780</v>
      </c>
      <c r="I3" s="10">
        <v>2180</v>
      </c>
      <c r="J3" s="7">
        <v>0</v>
      </c>
      <c r="K3" s="7">
        <v>0</v>
      </c>
      <c r="L3" s="7">
        <v>0</v>
      </c>
      <c r="M3" s="7">
        <v>342110</v>
      </c>
      <c r="N3" s="7">
        <v>298440</v>
      </c>
      <c r="O3" s="7">
        <v>257400</v>
      </c>
      <c r="P3" s="8">
        <f>SUM(D3:O3)</f>
        <v>1258550</v>
      </c>
    </row>
    <row r="4" spans="1:16">
      <c r="A4" s="1">
        <v>3</v>
      </c>
      <c r="B4" s="5" t="s">
        <v>6</v>
      </c>
      <c r="C4" s="5" t="s">
        <v>38</v>
      </c>
      <c r="D4" s="6">
        <v>94350</v>
      </c>
      <c r="E4" s="7">
        <v>58650</v>
      </c>
      <c r="F4" s="7">
        <v>57340</v>
      </c>
      <c r="G4" s="7">
        <v>56370</v>
      </c>
      <c r="H4" s="10">
        <v>41920</v>
      </c>
      <c r="I4" s="10">
        <v>31900</v>
      </c>
      <c r="J4" s="7">
        <v>0</v>
      </c>
      <c r="K4" s="7">
        <v>0</v>
      </c>
      <c r="L4" s="7">
        <v>0</v>
      </c>
      <c r="M4" s="7">
        <v>41430</v>
      </c>
      <c r="N4" s="7">
        <v>19490</v>
      </c>
      <c r="O4" s="7">
        <v>30460</v>
      </c>
      <c r="P4" s="8">
        <f t="shared" ref="P4:P25" si="0">SUM(D4:O4)</f>
        <v>431910</v>
      </c>
    </row>
    <row r="5" spans="1:16">
      <c r="A5" s="1">
        <v>4</v>
      </c>
      <c r="B5" s="5" t="s">
        <v>7</v>
      </c>
      <c r="C5" s="5" t="s">
        <v>38</v>
      </c>
      <c r="D5" s="6">
        <v>4170</v>
      </c>
      <c r="E5" s="7">
        <v>0</v>
      </c>
      <c r="F5" s="7">
        <v>1840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8">
        <f t="shared" si="0"/>
        <v>6010</v>
      </c>
    </row>
    <row r="6" spans="1:16">
      <c r="A6" s="1">
        <v>5</v>
      </c>
      <c r="B6" s="5" t="s">
        <v>8</v>
      </c>
      <c r="C6" s="5" t="s">
        <v>39</v>
      </c>
      <c r="D6" s="7">
        <v>3880</v>
      </c>
      <c r="E6" s="7">
        <v>0</v>
      </c>
      <c r="F6" s="7">
        <v>33080</v>
      </c>
      <c r="G6" s="7">
        <v>26980</v>
      </c>
      <c r="H6" s="7">
        <v>20580</v>
      </c>
      <c r="I6" s="7">
        <v>14060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8">
        <f>SUM(D6:O6)</f>
        <v>98580</v>
      </c>
    </row>
    <row r="7" spans="1:16">
      <c r="A7" s="1">
        <v>6</v>
      </c>
      <c r="B7" s="5" t="s">
        <v>9</v>
      </c>
      <c r="C7" s="5" t="s">
        <v>39</v>
      </c>
      <c r="D7" s="6">
        <v>3340</v>
      </c>
      <c r="E7" s="7">
        <v>3250</v>
      </c>
      <c r="F7" s="7">
        <v>3640</v>
      </c>
      <c r="G7" s="7">
        <v>3100</v>
      </c>
      <c r="H7" s="7">
        <v>2500</v>
      </c>
      <c r="I7" s="7">
        <v>450</v>
      </c>
      <c r="J7" s="7">
        <v>0</v>
      </c>
      <c r="K7" s="7">
        <v>0</v>
      </c>
      <c r="L7" s="7">
        <v>0</v>
      </c>
      <c r="M7" s="7">
        <v>1630</v>
      </c>
      <c r="N7" s="7">
        <v>200</v>
      </c>
      <c r="O7" s="7">
        <v>3820</v>
      </c>
      <c r="P7" s="8">
        <f t="shared" si="0"/>
        <v>21930</v>
      </c>
    </row>
    <row r="8" spans="1:16">
      <c r="A8" s="1">
        <v>7</v>
      </c>
      <c r="B8" s="5" t="s">
        <v>10</v>
      </c>
      <c r="C8" s="5" t="s">
        <v>39</v>
      </c>
      <c r="D8" s="11">
        <v>760</v>
      </c>
      <c r="E8" s="7">
        <v>2380</v>
      </c>
      <c r="F8" s="7">
        <v>2820</v>
      </c>
      <c r="G8" s="7">
        <v>770</v>
      </c>
      <c r="H8" s="7">
        <v>1010</v>
      </c>
      <c r="I8" s="7">
        <v>110</v>
      </c>
      <c r="J8" s="7">
        <v>0</v>
      </c>
      <c r="K8" s="7">
        <v>0</v>
      </c>
      <c r="L8" s="7">
        <v>0</v>
      </c>
      <c r="M8" s="7">
        <v>3540</v>
      </c>
      <c r="N8" s="7">
        <v>340</v>
      </c>
      <c r="O8" s="7">
        <v>440</v>
      </c>
      <c r="P8" s="8">
        <f t="shared" si="0"/>
        <v>12170</v>
      </c>
    </row>
    <row r="9" spans="1:16">
      <c r="A9" s="1">
        <v>8</v>
      </c>
      <c r="B9" s="5" t="s">
        <v>11</v>
      </c>
      <c r="C9" s="5" t="s">
        <v>40</v>
      </c>
      <c r="D9" s="6">
        <v>8250</v>
      </c>
      <c r="E9" s="7">
        <v>5510</v>
      </c>
      <c r="F9" s="7">
        <v>14140</v>
      </c>
      <c r="G9" s="7">
        <v>10810</v>
      </c>
      <c r="H9" s="7">
        <v>8200</v>
      </c>
      <c r="I9" s="7">
        <v>8780</v>
      </c>
      <c r="J9" s="7">
        <v>0</v>
      </c>
      <c r="K9" s="7">
        <v>0</v>
      </c>
      <c r="L9" s="7">
        <v>0</v>
      </c>
      <c r="M9" s="7">
        <v>5570</v>
      </c>
      <c r="N9" s="7">
        <v>2000</v>
      </c>
      <c r="O9" s="7">
        <v>2950</v>
      </c>
      <c r="P9" s="8">
        <f t="shared" si="0"/>
        <v>66210</v>
      </c>
    </row>
    <row r="10" spans="1:16">
      <c r="A10" s="1">
        <v>9</v>
      </c>
      <c r="B10" s="5" t="s">
        <v>12</v>
      </c>
      <c r="C10" s="5" t="s">
        <v>40</v>
      </c>
      <c r="D10" s="6">
        <f>135920+236270</f>
        <v>372190</v>
      </c>
      <c r="E10" s="7">
        <v>564330</v>
      </c>
      <c r="F10" s="7">
        <v>708870</v>
      </c>
      <c r="G10" s="7">
        <v>847570</v>
      </c>
      <c r="H10" s="7">
        <v>753890</v>
      </c>
      <c r="I10" s="7">
        <f>203610+292330</f>
        <v>495940</v>
      </c>
      <c r="J10" s="7">
        <v>0</v>
      </c>
      <c r="K10" s="7">
        <v>0</v>
      </c>
      <c r="L10" s="7">
        <v>0</v>
      </c>
      <c r="M10" s="7">
        <v>94490</v>
      </c>
      <c r="N10" s="7">
        <v>72580</v>
      </c>
      <c r="O10" s="7">
        <v>71850</v>
      </c>
      <c r="P10" s="8">
        <f t="shared" si="0"/>
        <v>3981710</v>
      </c>
    </row>
    <row r="11" spans="1:16">
      <c r="A11" s="1">
        <v>10</v>
      </c>
      <c r="B11" s="5" t="s">
        <v>13</v>
      </c>
      <c r="C11" s="5" t="s">
        <v>40</v>
      </c>
      <c r="D11" s="6">
        <v>880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1600</v>
      </c>
      <c r="N11" s="7">
        <v>2000</v>
      </c>
      <c r="O11" s="7">
        <v>2500</v>
      </c>
      <c r="P11" s="8">
        <f t="shared" si="0"/>
        <v>6980</v>
      </c>
    </row>
    <row r="12" spans="1:16">
      <c r="A12" s="1">
        <v>11</v>
      </c>
      <c r="B12" s="5" t="s">
        <v>14</v>
      </c>
      <c r="C12" s="5" t="s">
        <v>41</v>
      </c>
      <c r="D12" s="6">
        <v>2860570</v>
      </c>
      <c r="E12" s="7">
        <v>3192250</v>
      </c>
      <c r="F12" s="7">
        <v>4537100</v>
      </c>
      <c r="G12" s="7">
        <v>3884640</v>
      </c>
      <c r="H12" s="7">
        <v>2679000</v>
      </c>
      <c r="I12" s="7">
        <v>1244150</v>
      </c>
      <c r="J12" s="7">
        <v>0</v>
      </c>
      <c r="K12" s="7">
        <v>0</v>
      </c>
      <c r="L12" s="7">
        <v>0</v>
      </c>
      <c r="M12" s="7">
        <v>324600</v>
      </c>
      <c r="N12" s="7">
        <v>292130</v>
      </c>
      <c r="O12" s="12">
        <v>371710</v>
      </c>
      <c r="P12" s="8">
        <f t="shared" si="0"/>
        <v>19386150</v>
      </c>
    </row>
    <row r="13" spans="1:16">
      <c r="A13" s="1">
        <v>12</v>
      </c>
      <c r="B13" s="5" t="s">
        <v>15</v>
      </c>
      <c r="C13" s="5" t="s">
        <v>41</v>
      </c>
      <c r="D13" s="6">
        <v>20180</v>
      </c>
      <c r="E13" s="7">
        <v>15480</v>
      </c>
      <c r="F13" s="7">
        <v>16020</v>
      </c>
      <c r="G13" s="7">
        <v>23470</v>
      </c>
      <c r="H13" s="7">
        <v>9650</v>
      </c>
      <c r="I13" s="7">
        <v>13480</v>
      </c>
      <c r="J13" s="10">
        <v>0</v>
      </c>
      <c r="K13" s="10">
        <v>0</v>
      </c>
      <c r="L13" s="10">
        <v>0</v>
      </c>
      <c r="M13" s="7">
        <v>10120</v>
      </c>
      <c r="N13" s="7">
        <v>13770</v>
      </c>
      <c r="O13" s="7">
        <v>9670</v>
      </c>
      <c r="P13" s="8">
        <f t="shared" si="0"/>
        <v>131840</v>
      </c>
    </row>
    <row r="14" spans="1:16">
      <c r="A14" s="1">
        <v>13</v>
      </c>
      <c r="B14" s="5" t="s">
        <v>16</v>
      </c>
      <c r="C14" s="5" t="s">
        <v>42</v>
      </c>
      <c r="D14" s="6">
        <v>211940</v>
      </c>
      <c r="E14" s="7">
        <v>169750</v>
      </c>
      <c r="F14" s="7">
        <v>377820</v>
      </c>
      <c r="G14" s="7">
        <v>536900</v>
      </c>
      <c r="H14" s="7">
        <v>406380</v>
      </c>
      <c r="I14" s="7">
        <v>456650</v>
      </c>
      <c r="J14" s="7">
        <v>0</v>
      </c>
      <c r="K14" s="7">
        <v>0</v>
      </c>
      <c r="L14" s="7">
        <v>0</v>
      </c>
      <c r="M14" s="7">
        <v>144830</v>
      </c>
      <c r="N14" s="7">
        <v>136870</v>
      </c>
      <c r="O14" s="7">
        <v>156290</v>
      </c>
      <c r="P14" s="8">
        <f t="shared" si="0"/>
        <v>2597430</v>
      </c>
    </row>
    <row r="15" spans="1:16">
      <c r="A15" s="1">
        <v>14</v>
      </c>
      <c r="B15" s="5" t="s">
        <v>17</v>
      </c>
      <c r="C15" s="5" t="s">
        <v>42</v>
      </c>
      <c r="D15" s="6">
        <v>175090</v>
      </c>
      <c r="E15" s="10">
        <v>110450</v>
      </c>
      <c r="F15" s="10">
        <v>358200</v>
      </c>
      <c r="G15" s="7">
        <v>414670</v>
      </c>
      <c r="H15" s="7">
        <v>321720</v>
      </c>
      <c r="I15" s="7">
        <v>291440</v>
      </c>
      <c r="J15" s="7">
        <v>0</v>
      </c>
      <c r="K15" s="7">
        <v>0</v>
      </c>
      <c r="L15" s="7">
        <v>0</v>
      </c>
      <c r="M15" s="7">
        <v>228090</v>
      </c>
      <c r="N15" s="7">
        <v>185890</v>
      </c>
      <c r="O15" s="7">
        <v>195340</v>
      </c>
      <c r="P15" s="8">
        <f t="shared" si="0"/>
        <v>2280890</v>
      </c>
    </row>
    <row r="16" spans="1:16">
      <c r="A16" s="1">
        <v>15</v>
      </c>
      <c r="B16" s="5" t="s">
        <v>18</v>
      </c>
      <c r="C16" s="5" t="s">
        <v>43</v>
      </c>
      <c r="D16" s="6">
        <v>16190</v>
      </c>
      <c r="E16" s="7">
        <v>2930</v>
      </c>
      <c r="F16" s="7">
        <v>5430</v>
      </c>
      <c r="G16" s="7">
        <v>14290</v>
      </c>
      <c r="H16" s="7">
        <v>17560</v>
      </c>
      <c r="I16" s="7">
        <v>43050</v>
      </c>
      <c r="J16" s="7">
        <v>0</v>
      </c>
      <c r="K16" s="7">
        <v>0</v>
      </c>
      <c r="L16" s="7">
        <v>0</v>
      </c>
      <c r="M16" s="7">
        <v>8860</v>
      </c>
      <c r="N16" s="7">
        <v>15330</v>
      </c>
      <c r="O16" s="7">
        <v>11700</v>
      </c>
      <c r="P16" s="8">
        <f t="shared" si="0"/>
        <v>135340</v>
      </c>
    </row>
    <row r="17" spans="1:16">
      <c r="A17" s="1">
        <v>16</v>
      </c>
      <c r="B17" s="5" t="s">
        <v>19</v>
      </c>
      <c r="C17" s="5" t="s">
        <v>44</v>
      </c>
      <c r="D17" s="6">
        <v>24140</v>
      </c>
      <c r="E17" s="7">
        <v>20610</v>
      </c>
      <c r="F17" s="7">
        <v>25590</v>
      </c>
      <c r="G17" s="7">
        <v>38320</v>
      </c>
      <c r="H17" s="7">
        <v>17960</v>
      </c>
      <c r="I17" s="7">
        <v>15630</v>
      </c>
      <c r="J17" s="7">
        <v>0</v>
      </c>
      <c r="K17" s="7">
        <v>0</v>
      </c>
      <c r="L17" s="7">
        <v>0</v>
      </c>
      <c r="M17" s="7">
        <v>49300</v>
      </c>
      <c r="N17" s="7">
        <v>10730</v>
      </c>
      <c r="O17" s="7">
        <v>30370</v>
      </c>
      <c r="P17" s="8">
        <f t="shared" si="0"/>
        <v>232650</v>
      </c>
    </row>
    <row r="18" spans="1:16">
      <c r="A18" s="1">
        <v>17</v>
      </c>
      <c r="B18" s="5" t="s">
        <v>20</v>
      </c>
      <c r="C18" s="5" t="s">
        <v>44</v>
      </c>
      <c r="D18" s="6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8">
        <f t="shared" si="0"/>
        <v>0</v>
      </c>
    </row>
    <row r="19" spans="1:16">
      <c r="A19" s="1">
        <v>18</v>
      </c>
      <c r="B19" s="5" t="s">
        <v>21</v>
      </c>
      <c r="C19" s="5" t="s">
        <v>45</v>
      </c>
      <c r="D19" s="6">
        <v>0</v>
      </c>
      <c r="E19" s="7">
        <v>18040</v>
      </c>
      <c r="F19" s="7">
        <v>46280</v>
      </c>
      <c r="G19" s="7">
        <v>16570</v>
      </c>
      <c r="H19" s="7">
        <v>15970</v>
      </c>
      <c r="I19" s="7">
        <v>6690</v>
      </c>
      <c r="J19" s="7">
        <v>0</v>
      </c>
      <c r="K19" s="7">
        <v>0</v>
      </c>
      <c r="L19" s="7">
        <v>0</v>
      </c>
      <c r="M19" s="7">
        <v>670</v>
      </c>
      <c r="N19" s="7">
        <v>0</v>
      </c>
      <c r="O19" s="7">
        <v>0</v>
      </c>
      <c r="P19" s="8">
        <f>SUM(D19:O19)</f>
        <v>104220</v>
      </c>
    </row>
    <row r="20" spans="1:16">
      <c r="A20" s="1">
        <v>19</v>
      </c>
      <c r="B20" s="5" t="s">
        <v>22</v>
      </c>
      <c r="C20" s="5" t="s">
        <v>46</v>
      </c>
      <c r="D20" s="6">
        <v>102410</v>
      </c>
      <c r="E20" s="7">
        <v>101190</v>
      </c>
      <c r="F20" s="7">
        <v>103290</v>
      </c>
      <c r="G20" s="7">
        <v>101370</v>
      </c>
      <c r="H20" s="7">
        <v>102010</v>
      </c>
      <c r="I20" s="7">
        <v>54400</v>
      </c>
      <c r="J20" s="7">
        <v>0</v>
      </c>
      <c r="K20" s="7">
        <v>0</v>
      </c>
      <c r="L20" s="7">
        <v>0</v>
      </c>
      <c r="M20" s="7">
        <v>1320</v>
      </c>
      <c r="N20" s="7">
        <v>990</v>
      </c>
      <c r="O20" s="7">
        <v>2990</v>
      </c>
      <c r="P20" s="8">
        <f t="shared" si="0"/>
        <v>569970</v>
      </c>
    </row>
    <row r="21" spans="1:16">
      <c r="A21" s="1">
        <v>20</v>
      </c>
      <c r="B21" s="5" t="s">
        <v>23</v>
      </c>
      <c r="C21" s="5" t="s">
        <v>46</v>
      </c>
      <c r="D21" s="6">
        <v>555040</v>
      </c>
      <c r="E21" s="7">
        <v>484140</v>
      </c>
      <c r="F21" s="7">
        <v>638480</v>
      </c>
      <c r="G21" s="7">
        <f>163040+171820+194720+94340</f>
        <v>623920</v>
      </c>
      <c r="H21" s="7">
        <v>494100</v>
      </c>
      <c r="I21" s="7">
        <f>176520+54760</f>
        <v>231280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8">
        <f>SUM(D21:O21)</f>
        <v>3026960</v>
      </c>
    </row>
    <row r="22" spans="1:16">
      <c r="A22" s="1">
        <v>21</v>
      </c>
      <c r="B22" s="5" t="s">
        <v>24</v>
      </c>
      <c r="C22" s="5" t="s">
        <v>47</v>
      </c>
      <c r="D22" s="6">
        <v>51160</v>
      </c>
      <c r="E22" s="7">
        <v>120</v>
      </c>
      <c r="F22" s="7">
        <v>0</v>
      </c>
      <c r="G22" s="7">
        <v>0</v>
      </c>
      <c r="H22" s="7">
        <v>0</v>
      </c>
      <c r="I22" s="7">
        <v>0</v>
      </c>
      <c r="J22" s="7"/>
      <c r="K22" s="7"/>
      <c r="L22" s="7"/>
      <c r="M22" s="7">
        <v>284670</v>
      </c>
      <c r="N22" s="7">
        <v>140570</v>
      </c>
      <c r="O22" s="7">
        <f>150900+305230</f>
        <v>456130</v>
      </c>
      <c r="P22" s="8">
        <f t="shared" si="0"/>
        <v>932650</v>
      </c>
    </row>
    <row r="23" spans="1:16">
      <c r="A23" s="1">
        <v>22</v>
      </c>
      <c r="B23" s="5" t="s">
        <v>25</v>
      </c>
      <c r="C23" s="5" t="s">
        <v>48</v>
      </c>
      <c r="D23" s="6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8">
        <f t="shared" si="0"/>
        <v>0</v>
      </c>
    </row>
    <row r="24" spans="1:16">
      <c r="A24" s="1">
        <v>23</v>
      </c>
      <c r="B24" s="5" t="s">
        <v>26</v>
      </c>
      <c r="C24" s="5" t="s">
        <v>49</v>
      </c>
      <c r="D24" s="6">
        <v>108510</v>
      </c>
      <c r="E24" s="7">
        <v>64450</v>
      </c>
      <c r="F24" s="7">
        <v>100910</v>
      </c>
      <c r="G24" s="7">
        <v>68270</v>
      </c>
      <c r="H24" s="7">
        <v>35560</v>
      </c>
      <c r="I24" s="7">
        <v>18830</v>
      </c>
      <c r="J24" s="7">
        <v>0</v>
      </c>
      <c r="K24" s="7">
        <v>0</v>
      </c>
      <c r="L24" s="7">
        <v>0</v>
      </c>
      <c r="M24" s="7">
        <v>61040</v>
      </c>
      <c r="N24" s="7">
        <v>33490</v>
      </c>
      <c r="O24" s="7">
        <v>55870</v>
      </c>
      <c r="P24" s="8">
        <f>SUM(D24:O24)</f>
        <v>546930</v>
      </c>
    </row>
    <row r="25" spans="1:16">
      <c r="A25" s="1">
        <v>24</v>
      </c>
      <c r="B25" s="5" t="s">
        <v>27</v>
      </c>
      <c r="C25" s="5" t="s">
        <v>49</v>
      </c>
      <c r="D25" s="6">
        <v>300</v>
      </c>
      <c r="E25" s="7">
        <v>2240</v>
      </c>
      <c r="F25" s="7">
        <v>500</v>
      </c>
      <c r="G25" s="7">
        <v>1900</v>
      </c>
      <c r="H25" s="7">
        <v>340</v>
      </c>
      <c r="I25" s="7">
        <v>0</v>
      </c>
      <c r="J25" s="7">
        <v>0</v>
      </c>
      <c r="K25" s="7">
        <v>0</v>
      </c>
      <c r="L25" s="7">
        <v>0</v>
      </c>
      <c r="M25" s="7">
        <v>620</v>
      </c>
      <c r="N25" s="7">
        <v>310</v>
      </c>
      <c r="O25" s="7">
        <v>1310</v>
      </c>
      <c r="P25" s="8">
        <f t="shared" si="0"/>
        <v>7520</v>
      </c>
    </row>
    <row r="26" spans="1:16">
      <c r="A26" s="1">
        <v>25</v>
      </c>
      <c r="B26" s="5" t="s">
        <v>28</v>
      </c>
      <c r="C26" s="5" t="s">
        <v>50</v>
      </c>
      <c r="D26" s="6">
        <v>234310</v>
      </c>
      <c r="E26" s="7">
        <v>249100</v>
      </c>
      <c r="F26" s="7">
        <v>321940</v>
      </c>
      <c r="G26" s="7">
        <v>161780</v>
      </c>
      <c r="H26" s="7">
        <v>124560</v>
      </c>
      <c r="I26" s="7">
        <v>68060</v>
      </c>
      <c r="J26" s="7">
        <v>0</v>
      </c>
      <c r="K26" s="7">
        <v>0</v>
      </c>
      <c r="L26" s="7">
        <v>0</v>
      </c>
      <c r="M26" s="7">
        <v>16110</v>
      </c>
      <c r="N26" s="7">
        <v>12310</v>
      </c>
      <c r="O26" s="7">
        <v>18460</v>
      </c>
      <c r="P26" s="8">
        <f t="shared" ref="P26:P34" si="1">SUM(D26:O26)</f>
        <v>1206630</v>
      </c>
    </row>
    <row r="27" spans="1:16">
      <c r="A27" s="1">
        <v>26</v>
      </c>
      <c r="B27" s="13" t="s">
        <v>29</v>
      </c>
      <c r="C27" s="5" t="s">
        <v>50</v>
      </c>
      <c r="D27" s="6">
        <v>800</v>
      </c>
      <c r="E27" s="7">
        <v>1040</v>
      </c>
      <c r="F27" s="7">
        <v>4980</v>
      </c>
      <c r="G27" s="7">
        <v>11030</v>
      </c>
      <c r="H27" s="7">
        <v>5480</v>
      </c>
      <c r="I27" s="7">
        <v>3170</v>
      </c>
      <c r="J27" s="7">
        <v>0</v>
      </c>
      <c r="K27" s="7">
        <v>0</v>
      </c>
      <c r="L27" s="7">
        <v>0</v>
      </c>
      <c r="M27" s="7">
        <v>190</v>
      </c>
      <c r="N27" s="7">
        <v>830</v>
      </c>
      <c r="O27" s="7">
        <v>770</v>
      </c>
      <c r="P27" s="8">
        <f t="shared" si="1"/>
        <v>28290</v>
      </c>
    </row>
    <row r="28" spans="1:16">
      <c r="A28" s="1">
        <v>27</v>
      </c>
      <c r="B28" s="5" t="s">
        <v>30</v>
      </c>
      <c r="C28" s="5" t="s">
        <v>51</v>
      </c>
      <c r="D28" s="6">
        <v>70010</v>
      </c>
      <c r="E28" s="7">
        <v>237250</v>
      </c>
      <c r="F28" s="7">
        <v>376090</v>
      </c>
      <c r="G28" s="7">
        <v>266530</v>
      </c>
      <c r="H28" s="7">
        <v>69030</v>
      </c>
      <c r="I28" s="7">
        <v>17020</v>
      </c>
      <c r="J28" s="7">
        <v>0</v>
      </c>
      <c r="K28" s="7">
        <v>0</v>
      </c>
      <c r="L28" s="7">
        <v>0</v>
      </c>
      <c r="M28" s="7">
        <v>126510</v>
      </c>
      <c r="N28" s="7">
        <v>68240</v>
      </c>
      <c r="O28" s="7">
        <v>104880</v>
      </c>
      <c r="P28" s="8">
        <f t="shared" si="1"/>
        <v>1335560</v>
      </c>
    </row>
    <row r="29" spans="1:16">
      <c r="A29" s="1">
        <v>28</v>
      </c>
      <c r="B29" s="5" t="s">
        <v>31</v>
      </c>
      <c r="C29" s="5" t="s">
        <v>51</v>
      </c>
      <c r="D29" s="6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8">
        <f t="shared" si="1"/>
        <v>0</v>
      </c>
    </row>
    <row r="30" spans="1:16">
      <c r="A30" s="1">
        <v>29</v>
      </c>
      <c r="B30" s="5" t="s">
        <v>32</v>
      </c>
      <c r="C30" s="5" t="s">
        <v>51</v>
      </c>
      <c r="D30" s="6">
        <v>0</v>
      </c>
      <c r="E30" s="7">
        <v>66230</v>
      </c>
      <c r="F30" s="7">
        <v>152110</v>
      </c>
      <c r="G30" s="7">
        <v>111470</v>
      </c>
      <c r="H30" s="7">
        <v>103080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8">
        <f t="shared" si="1"/>
        <v>432890</v>
      </c>
    </row>
    <row r="31" spans="1:16">
      <c r="A31" s="1">
        <v>30</v>
      </c>
      <c r="B31" s="5" t="s">
        <v>33</v>
      </c>
      <c r="C31" s="5" t="s">
        <v>52</v>
      </c>
      <c r="D31" s="6">
        <v>8150</v>
      </c>
      <c r="E31" s="7">
        <v>10720</v>
      </c>
      <c r="F31" s="7">
        <v>11620</v>
      </c>
      <c r="G31" s="7">
        <v>9300</v>
      </c>
      <c r="H31" s="7">
        <v>7480</v>
      </c>
      <c r="I31" s="7">
        <v>5370</v>
      </c>
      <c r="J31" s="7">
        <v>0</v>
      </c>
      <c r="K31" s="7">
        <v>0</v>
      </c>
      <c r="L31" s="7">
        <v>0</v>
      </c>
      <c r="M31" s="7">
        <v>900</v>
      </c>
      <c r="N31" s="7">
        <v>650</v>
      </c>
      <c r="O31" s="7">
        <v>800</v>
      </c>
      <c r="P31" s="8">
        <f t="shared" si="1"/>
        <v>54990</v>
      </c>
    </row>
    <row r="32" spans="1:16">
      <c r="A32" s="1">
        <v>31</v>
      </c>
      <c r="B32" s="5" t="s">
        <v>34</v>
      </c>
      <c r="C32" s="5" t="s">
        <v>52</v>
      </c>
      <c r="D32" s="6">
        <v>732890</v>
      </c>
      <c r="E32" s="7">
        <v>1048980</v>
      </c>
      <c r="F32" s="7">
        <v>934390</v>
      </c>
      <c r="G32" s="7">
        <v>933060</v>
      </c>
      <c r="H32" s="7">
        <v>685090</v>
      </c>
      <c r="I32" s="7">
        <v>256120</v>
      </c>
      <c r="J32" s="7">
        <v>0</v>
      </c>
      <c r="K32" s="7">
        <v>0</v>
      </c>
      <c r="L32" s="7">
        <v>0</v>
      </c>
      <c r="M32" s="7">
        <v>148580</v>
      </c>
      <c r="N32" s="7">
        <v>75260</v>
      </c>
      <c r="O32" s="7">
        <v>90750</v>
      </c>
      <c r="P32" s="8">
        <f t="shared" si="1"/>
        <v>4905120</v>
      </c>
    </row>
    <row r="33" spans="1:16">
      <c r="A33" s="1">
        <v>32</v>
      </c>
      <c r="B33" s="5" t="s">
        <v>35</v>
      </c>
      <c r="C33" s="5" t="s">
        <v>52</v>
      </c>
      <c r="D33" s="6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8">
        <f t="shared" si="1"/>
        <v>0</v>
      </c>
    </row>
    <row r="34" spans="1:16">
      <c r="A34" s="3">
        <v>33</v>
      </c>
      <c r="B34" s="5" t="s">
        <v>36</v>
      </c>
      <c r="C34" s="5" t="s">
        <v>52</v>
      </c>
      <c r="D34" s="6">
        <v>14800</v>
      </c>
      <c r="E34" s="7">
        <v>8320</v>
      </c>
      <c r="F34" s="7">
        <v>10520</v>
      </c>
      <c r="G34" s="7">
        <v>10240</v>
      </c>
      <c r="H34" s="7">
        <v>14940</v>
      </c>
      <c r="I34" s="7">
        <v>7120</v>
      </c>
      <c r="J34" s="7">
        <v>0</v>
      </c>
      <c r="K34" s="7">
        <v>0</v>
      </c>
      <c r="L34" s="7">
        <v>0</v>
      </c>
      <c r="M34" s="7">
        <v>6640</v>
      </c>
      <c r="N34" s="7">
        <v>5800</v>
      </c>
      <c r="O34" s="7">
        <v>1680</v>
      </c>
      <c r="P34" s="8">
        <f t="shared" si="1"/>
        <v>80060</v>
      </c>
    </row>
    <row r="35" spans="1:16">
      <c r="A35" s="4"/>
      <c r="B35" s="15" t="s">
        <v>0</v>
      </c>
      <c r="C35" s="15"/>
      <c r="D35" s="6">
        <f>SUM(D2:D34)</f>
        <v>5953700</v>
      </c>
      <c r="E35" s="7">
        <f>SUM(E2:E34)</f>
        <v>6513180</v>
      </c>
      <c r="F35" s="7">
        <f t="shared" ref="F35:O35" si="2">SUM(F2:F34)</f>
        <v>8849120</v>
      </c>
      <c r="G35" s="7">
        <f t="shared" si="2"/>
        <v>8176150</v>
      </c>
      <c r="H35" s="7">
        <f t="shared" si="2"/>
        <v>5942210</v>
      </c>
      <c r="I35" s="7">
        <f t="shared" si="2"/>
        <v>3287030</v>
      </c>
      <c r="J35" s="7">
        <f t="shared" si="2"/>
        <v>0</v>
      </c>
      <c r="K35" s="7">
        <f t="shared" si="2"/>
        <v>0</v>
      </c>
      <c r="L35" s="7">
        <f t="shared" si="2"/>
        <v>0</v>
      </c>
      <c r="M35" s="7">
        <f t="shared" si="2"/>
        <v>1904760</v>
      </c>
      <c r="N35" s="7">
        <f t="shared" si="2"/>
        <v>1390560</v>
      </c>
      <c r="O35" s="7">
        <f t="shared" si="2"/>
        <v>1878970</v>
      </c>
      <c r="P35" s="17">
        <f>SUM(P2:P34)</f>
        <v>43895680</v>
      </c>
    </row>
    <row r="36" spans="1:16">
      <c r="B36" s="18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4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ปี 2563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Worakan</dc:creator>
  <cp:lastModifiedBy>admin</cp:lastModifiedBy>
  <dcterms:created xsi:type="dcterms:W3CDTF">2022-08-22T04:19:26Z</dcterms:created>
  <dcterms:modified xsi:type="dcterms:W3CDTF">2025-08-19T09:32:35Z</dcterms:modified>
</cp:coreProperties>
</file>