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omments4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4d90748ec41624/เดสก์ท็อป/"/>
    </mc:Choice>
  </mc:AlternateContent>
  <xr:revisionPtr revIDLastSave="0" documentId="13_ncr:1_{18CDA2CE-D50F-46B1-ACA5-700EFC3871CA}" xr6:coauthVersionLast="47" xr6:coauthVersionMax="47" xr10:uidLastSave="{00000000-0000-0000-0000-000000000000}"/>
  <bookViews>
    <workbookView xWindow="1950" yWindow="1950" windowWidth="21600" windowHeight="11295" firstSheet="33" activeTab="41" xr2:uid="{00000000-000D-0000-FFFF-FFFF00000000}"/>
  </bookViews>
  <sheets>
    <sheet name="ส.ค. 67 (2)" sheetId="31" r:id="rId1"/>
    <sheet name="ส.ค.65 ส่งเอก" sheetId="1" r:id="rId2"/>
    <sheet name="สค." sheetId="2" r:id="rId3"/>
    <sheet name="ก.ย 65" sheetId="3" r:id="rId4"/>
    <sheet name="ต.ค 65 " sheetId="4" r:id="rId5"/>
    <sheet name="พ.ย.65" sheetId="5" r:id="rId6"/>
    <sheet name="ธ.ค.65" sheetId="6" r:id="rId7"/>
    <sheet name="ม.ก.66" sheetId="7" r:id="rId8"/>
    <sheet name="ก.พ.66" sheetId="8" r:id="rId9"/>
    <sheet name="มี.ค.66" sheetId="9" r:id="rId10"/>
    <sheet name="เม.ย.66" sheetId="10" r:id="rId11"/>
    <sheet name="พ.ค.66" sheetId="11" r:id="rId12"/>
    <sheet name="มิ.ย.66" sheetId="12" r:id="rId13"/>
    <sheet name="ก.ค.66" sheetId="13" r:id="rId14"/>
    <sheet name="ส.ค.66" sheetId="14" r:id="rId15"/>
    <sheet name="ก.ย. 66" sheetId="15" r:id="rId16"/>
    <sheet name="ต.ค. 66" sheetId="16" r:id="rId17"/>
    <sheet name="พ.ย. 66" sheetId="17" r:id="rId18"/>
    <sheet name="ธ.ค. 66" sheetId="18" r:id="rId19"/>
    <sheet name="ก.พ. 67 " sheetId="20" r:id="rId20"/>
    <sheet name="ม.ค. 67" sheetId="19" r:id="rId21"/>
    <sheet name="มี.ค. 67" sheetId="21" r:id="rId22"/>
    <sheet name="เม.ย. 67" sheetId="23" r:id="rId23"/>
    <sheet name="พ.ค. 67 " sheetId="24" r:id="rId24"/>
    <sheet name="มิ.ย. 67  " sheetId="25" r:id="rId25"/>
    <sheet name="ก.ค. 67 อัตราเก่า " sheetId="26" r:id="rId26"/>
    <sheet name="ก.ค. 67 อัตราใหม่" sheetId="27" r:id="rId27"/>
    <sheet name="ก.ค. 67 " sheetId="28" r:id="rId28"/>
    <sheet name="ส.ค. 67" sheetId="30" r:id="rId29"/>
    <sheet name="ก.ย. 67" sheetId="34" r:id="rId30"/>
    <sheet name="ต.ค. 67" sheetId="35" r:id="rId31"/>
    <sheet name="พ.ย. 67" sheetId="36" r:id="rId32"/>
    <sheet name="ธ.ค. 67" sheetId="37" r:id="rId33"/>
    <sheet name="ม.ค. 68 " sheetId="38" r:id="rId34"/>
    <sheet name="ก.พ. 68 " sheetId="39" r:id="rId35"/>
    <sheet name="มี.ค. 68" sheetId="40" r:id="rId36"/>
    <sheet name="เม.ย. 68 " sheetId="41" r:id="rId37"/>
    <sheet name="พ.ค. 68 " sheetId="42" r:id="rId38"/>
    <sheet name="มิ.ย. 68 " sheetId="43" r:id="rId39"/>
    <sheet name="ก.ค. 68 " sheetId="44" r:id="rId40"/>
    <sheet name="ส.ค. 68" sheetId="45" r:id="rId41"/>
    <sheet name="ก.ย. 68" sheetId="46" r:id="rId42"/>
  </sheets>
  <definedNames>
    <definedName name="_xlnm.Print_Area" localSheetId="22">'เม.ย. 67'!$A$1:$L$33</definedName>
    <definedName name="_xlnm.Print_Area" localSheetId="36">'เม.ย. 68 '!$A$1:$L$33</definedName>
    <definedName name="_xlnm.Print_Area" localSheetId="10">'เม.ย.66'!$A$1:$L$32</definedName>
    <definedName name="_xlnm.Print_Area" localSheetId="27">'ก.ค. 67 '!$A$1:$L$33</definedName>
    <definedName name="_xlnm.Print_Area" localSheetId="25">'ก.ค. 67 อัตราเก่า '!$A$1:$L$33</definedName>
    <definedName name="_xlnm.Print_Area" localSheetId="26">'ก.ค. 67 อัตราใหม่'!$A$1:$L$33</definedName>
    <definedName name="_xlnm.Print_Area" localSheetId="39">'ก.ค. 68 '!$A$1:$L$33</definedName>
    <definedName name="_xlnm.Print_Area" localSheetId="13">'ก.ค.66'!$A$1:$L$32</definedName>
    <definedName name="_xlnm.Print_Area" localSheetId="19">'ก.พ. 67 '!$A$1:$L$33</definedName>
    <definedName name="_xlnm.Print_Area" localSheetId="34">'ก.พ. 68 '!$A$1:$L$33</definedName>
    <definedName name="_xlnm.Print_Area" localSheetId="8">'ก.พ.66'!$A$1:$L$32</definedName>
    <definedName name="_xlnm.Print_Area" localSheetId="3">'ก.ย 65'!$A$1:$M$33</definedName>
    <definedName name="_xlnm.Print_Area" localSheetId="15">'ก.ย. 66'!$A$1:$L$32</definedName>
    <definedName name="_xlnm.Print_Area" localSheetId="29">'ก.ย. 67'!$A$1:$L$33</definedName>
    <definedName name="_xlnm.Print_Area" localSheetId="41">'ก.ย. 68'!$A$1:$L$33</definedName>
    <definedName name="_xlnm.Print_Area" localSheetId="4">'ต.ค 65 '!$A$1:$L$32</definedName>
    <definedName name="_xlnm.Print_Area" localSheetId="16">'ต.ค. 66'!$A$1:$L$33</definedName>
    <definedName name="_xlnm.Print_Area" localSheetId="30">'ต.ค. 67'!$A$1:$L$33</definedName>
    <definedName name="_xlnm.Print_Area" localSheetId="18">'ธ.ค. 66'!$A$1:$L$33</definedName>
    <definedName name="_xlnm.Print_Area" localSheetId="32">'ธ.ค. 67'!$A$1:$L$33</definedName>
    <definedName name="_xlnm.Print_Area" localSheetId="6">'ธ.ค.65'!$A$1:$L$32</definedName>
    <definedName name="_xlnm.Print_Area" localSheetId="23">'พ.ค. 67 '!$A$1:$L$33</definedName>
    <definedName name="_xlnm.Print_Area" localSheetId="37">'พ.ค. 68 '!$A$1:$L$33</definedName>
    <definedName name="_xlnm.Print_Area" localSheetId="11">'พ.ค.66'!$A$1:$L$32</definedName>
    <definedName name="_xlnm.Print_Area" localSheetId="17">'พ.ย. 66'!$A$1:$L$33</definedName>
    <definedName name="_xlnm.Print_Area" localSheetId="31">'พ.ย. 67'!$A$1:$L$33</definedName>
    <definedName name="_xlnm.Print_Area" localSheetId="5">'พ.ย.65'!$A$1:$L$32</definedName>
    <definedName name="_xlnm.Print_Area" localSheetId="7">'ม.ก.66'!$A$1:$L$32</definedName>
    <definedName name="_xlnm.Print_Area" localSheetId="20">'ม.ค. 67'!$A$1:$L$33</definedName>
    <definedName name="_xlnm.Print_Area" localSheetId="33">'ม.ค. 68 '!$A$1:$L$33</definedName>
    <definedName name="_xlnm.Print_Area" localSheetId="24">'มิ.ย. 67  '!$A$1:$L$33</definedName>
    <definedName name="_xlnm.Print_Area" localSheetId="38">'มิ.ย. 68 '!$A$1:$L$33</definedName>
    <definedName name="_xlnm.Print_Area" localSheetId="12">'มิ.ย.66'!$A$1:$L$32</definedName>
    <definedName name="_xlnm.Print_Area" localSheetId="21">'มี.ค. 67'!$A$1:$L$33</definedName>
    <definedName name="_xlnm.Print_Area" localSheetId="35">'มี.ค. 68'!$A$1:$L$33</definedName>
    <definedName name="_xlnm.Print_Area" localSheetId="9">'มี.ค.66'!$A$1:$L$32</definedName>
    <definedName name="_xlnm.Print_Area" localSheetId="28">'ส.ค. 67'!$A$1:$L$33</definedName>
    <definedName name="_xlnm.Print_Area" localSheetId="0">'ส.ค. 67 (2)'!$A$1:$L$33</definedName>
    <definedName name="_xlnm.Print_Area" localSheetId="40">'ส.ค. 68'!$A$1:$L$33</definedName>
    <definedName name="_xlnm.Print_Area" localSheetId="14">'ส.ค.66'!$A$1:$L$32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46" l="1"/>
  <c r="K27" i="46" s="1"/>
  <c r="J26" i="46"/>
  <c r="J27" i="46" s="1"/>
  <c r="H26" i="46"/>
  <c r="H27" i="46" s="1"/>
  <c r="G26" i="46"/>
  <c r="G27" i="46" s="1"/>
  <c r="I25" i="46"/>
  <c r="F25" i="46" s="1"/>
  <c r="E25" i="46"/>
  <c r="D25" i="46"/>
  <c r="I24" i="46"/>
  <c r="F24" i="46" s="1"/>
  <c r="E24" i="46"/>
  <c r="D24" i="46"/>
  <c r="I23" i="46"/>
  <c r="F23" i="46" s="1"/>
  <c r="E23" i="46"/>
  <c r="D23" i="46"/>
  <c r="I22" i="46"/>
  <c r="F22" i="46" s="1"/>
  <c r="E22" i="46"/>
  <c r="D22" i="46"/>
  <c r="L21" i="46"/>
  <c r="I21" i="46"/>
  <c r="F21" i="46"/>
  <c r="E21" i="46"/>
  <c r="D21" i="46"/>
  <c r="I20" i="46"/>
  <c r="F20" i="46" s="1"/>
  <c r="E20" i="46"/>
  <c r="D20" i="46"/>
  <c r="I19" i="46"/>
  <c r="F19" i="46" s="1"/>
  <c r="E19" i="46"/>
  <c r="D19" i="46"/>
  <c r="I18" i="46"/>
  <c r="F18" i="46" s="1"/>
  <c r="E18" i="46"/>
  <c r="D18" i="46"/>
  <c r="L17" i="46"/>
  <c r="I17" i="46"/>
  <c r="F17" i="46"/>
  <c r="E17" i="46"/>
  <c r="D17" i="46"/>
  <c r="I16" i="46"/>
  <c r="F16" i="46" s="1"/>
  <c r="E16" i="46"/>
  <c r="D16" i="46"/>
  <c r="L15" i="46"/>
  <c r="I15" i="46"/>
  <c r="E15" i="46"/>
  <c r="D15" i="46"/>
  <c r="I14" i="46"/>
  <c r="F14" i="46" s="1"/>
  <c r="E14" i="46"/>
  <c r="D14" i="46"/>
  <c r="L13" i="46"/>
  <c r="I13" i="46"/>
  <c r="E13" i="46"/>
  <c r="D13" i="46"/>
  <c r="I12" i="46"/>
  <c r="F12" i="46" s="1"/>
  <c r="E12" i="46"/>
  <c r="D12" i="46"/>
  <c r="I11" i="46"/>
  <c r="F11" i="46" s="1"/>
  <c r="E11" i="46"/>
  <c r="D11" i="46"/>
  <c r="L10" i="46"/>
  <c r="I10" i="46"/>
  <c r="F10" i="46"/>
  <c r="E10" i="46"/>
  <c r="D10" i="46"/>
  <c r="L9" i="46"/>
  <c r="I9" i="46"/>
  <c r="E9" i="46"/>
  <c r="D9" i="46"/>
  <c r="I8" i="46"/>
  <c r="F8" i="46" s="1"/>
  <c r="E8" i="46"/>
  <c r="D8" i="46"/>
  <c r="E23" i="45"/>
  <c r="F13" i="46" l="1"/>
  <c r="F9" i="46"/>
  <c r="L26" i="46"/>
  <c r="L27" i="46" s="1"/>
  <c r="D26" i="46"/>
  <c r="D27" i="46" s="1"/>
  <c r="F15" i="46"/>
  <c r="E26" i="46"/>
  <c r="E27" i="46" s="1"/>
  <c r="I26" i="46"/>
  <c r="I27" i="46" s="1"/>
  <c r="K26" i="45"/>
  <c r="K27" i="45" s="1"/>
  <c r="J26" i="45"/>
  <c r="J27" i="45" s="1"/>
  <c r="H26" i="45"/>
  <c r="H27" i="45" s="1"/>
  <c r="G26" i="45"/>
  <c r="G27" i="45" s="1"/>
  <c r="I25" i="45"/>
  <c r="F25" i="45" s="1"/>
  <c r="E25" i="45"/>
  <c r="D25" i="45"/>
  <c r="I24" i="45"/>
  <c r="F24" i="45" s="1"/>
  <c r="E24" i="45"/>
  <c r="D24" i="45"/>
  <c r="I23" i="45"/>
  <c r="F23" i="45" s="1"/>
  <c r="D23" i="45"/>
  <c r="I22" i="45"/>
  <c r="F22" i="45" s="1"/>
  <c r="E22" i="45"/>
  <c r="D22" i="45"/>
  <c r="L21" i="45"/>
  <c r="I21" i="45"/>
  <c r="F21" i="45"/>
  <c r="E21" i="45"/>
  <c r="D21" i="45"/>
  <c r="I20" i="45"/>
  <c r="F20" i="45" s="1"/>
  <c r="E20" i="45"/>
  <c r="D20" i="45"/>
  <c r="I19" i="45"/>
  <c r="F19" i="45" s="1"/>
  <c r="E19" i="45"/>
  <c r="D19" i="45"/>
  <c r="I18" i="45"/>
  <c r="F18" i="45" s="1"/>
  <c r="E18" i="45"/>
  <c r="D18" i="45"/>
  <c r="L17" i="45"/>
  <c r="I17" i="45"/>
  <c r="F17" i="45" s="1"/>
  <c r="E17" i="45"/>
  <c r="D17" i="45"/>
  <c r="I16" i="45"/>
  <c r="F16" i="45" s="1"/>
  <c r="E16" i="45"/>
  <c r="D16" i="45"/>
  <c r="L15" i="45"/>
  <c r="I15" i="45"/>
  <c r="E15" i="45"/>
  <c r="D15" i="45"/>
  <c r="I14" i="45"/>
  <c r="F14" i="45" s="1"/>
  <c r="E14" i="45"/>
  <c r="D14" i="45"/>
  <c r="L13" i="45"/>
  <c r="I13" i="45"/>
  <c r="E13" i="45"/>
  <c r="D13" i="45"/>
  <c r="I12" i="45"/>
  <c r="F12" i="45" s="1"/>
  <c r="E12" i="45"/>
  <c r="D12" i="45"/>
  <c r="I11" i="45"/>
  <c r="F11" i="45" s="1"/>
  <c r="E11" i="45"/>
  <c r="D11" i="45"/>
  <c r="L10" i="45"/>
  <c r="I10" i="45"/>
  <c r="F10" i="45"/>
  <c r="E10" i="45"/>
  <c r="D10" i="45"/>
  <c r="L9" i="45"/>
  <c r="I9" i="45"/>
  <c r="F9" i="45" s="1"/>
  <c r="E9" i="45"/>
  <c r="D9" i="45"/>
  <c r="I8" i="45"/>
  <c r="F8" i="45" s="1"/>
  <c r="E8" i="45"/>
  <c r="D8" i="45"/>
  <c r="K26" i="44"/>
  <c r="K27" i="44" s="1"/>
  <c r="J26" i="44"/>
  <c r="J27" i="44" s="1"/>
  <c r="H26" i="44"/>
  <c r="H27" i="44" s="1"/>
  <c r="G26" i="44"/>
  <c r="G27" i="44" s="1"/>
  <c r="I25" i="44"/>
  <c r="F25" i="44" s="1"/>
  <c r="E25" i="44"/>
  <c r="D25" i="44"/>
  <c r="I24" i="44"/>
  <c r="F24" i="44" s="1"/>
  <c r="E24" i="44"/>
  <c r="D24" i="44"/>
  <c r="I23" i="44"/>
  <c r="F23" i="44" s="1"/>
  <c r="E23" i="44"/>
  <c r="D23" i="44"/>
  <c r="I22" i="44"/>
  <c r="F22" i="44" s="1"/>
  <c r="E22" i="44"/>
  <c r="D22" i="44"/>
  <c r="L21" i="44"/>
  <c r="I21" i="44"/>
  <c r="F21" i="44" s="1"/>
  <c r="E21" i="44"/>
  <c r="D21" i="44"/>
  <c r="I20" i="44"/>
  <c r="F20" i="44" s="1"/>
  <c r="E20" i="44"/>
  <c r="D20" i="44"/>
  <c r="I19" i="44"/>
  <c r="F19" i="44" s="1"/>
  <c r="E19" i="44"/>
  <c r="D19" i="44"/>
  <c r="I18" i="44"/>
  <c r="F18" i="44" s="1"/>
  <c r="E18" i="44"/>
  <c r="D18" i="44"/>
  <c r="L17" i="44"/>
  <c r="I17" i="44"/>
  <c r="F17" i="44" s="1"/>
  <c r="E17" i="44"/>
  <c r="D17" i="44"/>
  <c r="I16" i="44"/>
  <c r="F16" i="44" s="1"/>
  <c r="E16" i="44"/>
  <c r="D16" i="44"/>
  <c r="L15" i="44"/>
  <c r="I15" i="44"/>
  <c r="E15" i="44"/>
  <c r="D15" i="44"/>
  <c r="I14" i="44"/>
  <c r="F14" i="44" s="1"/>
  <c r="E14" i="44"/>
  <c r="D14" i="44"/>
  <c r="L13" i="44"/>
  <c r="I13" i="44"/>
  <c r="E13" i="44"/>
  <c r="D13" i="44"/>
  <c r="I12" i="44"/>
  <c r="F12" i="44" s="1"/>
  <c r="E12" i="44"/>
  <c r="D12" i="44"/>
  <c r="I11" i="44"/>
  <c r="F11" i="44" s="1"/>
  <c r="E11" i="44"/>
  <c r="D11" i="44"/>
  <c r="L10" i="44"/>
  <c r="I10" i="44"/>
  <c r="F10" i="44" s="1"/>
  <c r="E10" i="44"/>
  <c r="D10" i="44"/>
  <c r="L9" i="44"/>
  <c r="I9" i="44"/>
  <c r="E9" i="44"/>
  <c r="D9" i="44"/>
  <c r="I8" i="44"/>
  <c r="F8" i="44" s="1"/>
  <c r="E8" i="44"/>
  <c r="D8" i="44"/>
  <c r="K26" i="43"/>
  <c r="K27" i="43" s="1"/>
  <c r="J26" i="43"/>
  <c r="J27" i="43" s="1"/>
  <c r="H26" i="43"/>
  <c r="H27" i="43" s="1"/>
  <c r="G26" i="43"/>
  <c r="G27" i="43" s="1"/>
  <c r="I25" i="43"/>
  <c r="F25" i="43" s="1"/>
  <c r="E25" i="43"/>
  <c r="D25" i="43"/>
  <c r="I24" i="43"/>
  <c r="F24" i="43" s="1"/>
  <c r="E24" i="43"/>
  <c r="D24" i="43"/>
  <c r="I23" i="43"/>
  <c r="F23" i="43" s="1"/>
  <c r="E23" i="43"/>
  <c r="D23" i="43"/>
  <c r="I22" i="43"/>
  <c r="F22" i="43" s="1"/>
  <c r="E22" i="43"/>
  <c r="D22" i="43"/>
  <c r="L21" i="43"/>
  <c r="I21" i="43"/>
  <c r="F21" i="43"/>
  <c r="E21" i="43"/>
  <c r="D21" i="43"/>
  <c r="I20" i="43"/>
  <c r="F20" i="43" s="1"/>
  <c r="E20" i="43"/>
  <c r="D20" i="43"/>
  <c r="I19" i="43"/>
  <c r="F19" i="43" s="1"/>
  <c r="E19" i="43"/>
  <c r="D19" i="43"/>
  <c r="I18" i="43"/>
  <c r="F18" i="43" s="1"/>
  <c r="E18" i="43"/>
  <c r="D18" i="43"/>
  <c r="L17" i="43"/>
  <c r="I17" i="43"/>
  <c r="F17" i="43"/>
  <c r="E17" i="43"/>
  <c r="D17" i="43"/>
  <c r="I16" i="43"/>
  <c r="F16" i="43" s="1"/>
  <c r="E16" i="43"/>
  <c r="D16" i="43"/>
  <c r="L15" i="43"/>
  <c r="I15" i="43"/>
  <c r="E15" i="43"/>
  <c r="D15" i="43"/>
  <c r="I14" i="43"/>
  <c r="F14" i="43" s="1"/>
  <c r="E14" i="43"/>
  <c r="D14" i="43"/>
  <c r="L13" i="43"/>
  <c r="I13" i="43"/>
  <c r="E13" i="43"/>
  <c r="D13" i="43"/>
  <c r="I12" i="43"/>
  <c r="F12" i="43" s="1"/>
  <c r="E12" i="43"/>
  <c r="D12" i="43"/>
  <c r="I11" i="43"/>
  <c r="F11" i="43" s="1"/>
  <c r="E11" i="43"/>
  <c r="D11" i="43"/>
  <c r="L10" i="43"/>
  <c r="I10" i="43"/>
  <c r="F10" i="43"/>
  <c r="E10" i="43"/>
  <c r="D10" i="43"/>
  <c r="L9" i="43"/>
  <c r="I9" i="43"/>
  <c r="E9" i="43"/>
  <c r="D9" i="43"/>
  <c r="I8" i="43"/>
  <c r="F8" i="43" s="1"/>
  <c r="E8" i="43"/>
  <c r="D8" i="43"/>
  <c r="K26" i="42"/>
  <c r="K27" i="42" s="1"/>
  <c r="J26" i="42"/>
  <c r="J27" i="42" s="1"/>
  <c r="H26" i="42"/>
  <c r="H27" i="42" s="1"/>
  <c r="G26" i="42"/>
  <c r="G27" i="42" s="1"/>
  <c r="I25" i="42"/>
  <c r="F25" i="42" s="1"/>
  <c r="E25" i="42"/>
  <c r="D25" i="42"/>
  <c r="I24" i="42"/>
  <c r="F24" i="42" s="1"/>
  <c r="E24" i="42"/>
  <c r="D24" i="42"/>
  <c r="I23" i="42"/>
  <c r="F23" i="42" s="1"/>
  <c r="E23" i="42"/>
  <c r="D23" i="42"/>
  <c r="I22" i="42"/>
  <c r="F22" i="42" s="1"/>
  <c r="E22" i="42"/>
  <c r="D22" i="42"/>
  <c r="L21" i="42"/>
  <c r="I21" i="42"/>
  <c r="F21" i="42"/>
  <c r="E21" i="42"/>
  <c r="D21" i="42"/>
  <c r="I20" i="42"/>
  <c r="F20" i="42" s="1"/>
  <c r="E20" i="42"/>
  <c r="D20" i="42"/>
  <c r="I19" i="42"/>
  <c r="F19" i="42" s="1"/>
  <c r="E19" i="42"/>
  <c r="D19" i="42"/>
  <c r="I18" i="42"/>
  <c r="F18" i="42" s="1"/>
  <c r="E18" i="42"/>
  <c r="D18" i="42"/>
  <c r="L17" i="42"/>
  <c r="I17" i="42"/>
  <c r="F17" i="42"/>
  <c r="E17" i="42"/>
  <c r="D17" i="42"/>
  <c r="I16" i="42"/>
  <c r="F16" i="42" s="1"/>
  <c r="E16" i="42"/>
  <c r="D16" i="42"/>
  <c r="L15" i="42"/>
  <c r="I15" i="42"/>
  <c r="F15" i="42" s="1"/>
  <c r="E15" i="42"/>
  <c r="D15" i="42"/>
  <c r="I14" i="42"/>
  <c r="F14" i="42" s="1"/>
  <c r="E14" i="42"/>
  <c r="D14" i="42"/>
  <c r="L13" i="42"/>
  <c r="I13" i="42"/>
  <c r="E13" i="42"/>
  <c r="D13" i="42"/>
  <c r="I12" i="42"/>
  <c r="F12" i="42"/>
  <c r="E12" i="42"/>
  <c r="D12" i="42"/>
  <c r="I11" i="42"/>
  <c r="F11" i="42" s="1"/>
  <c r="E11" i="42"/>
  <c r="D11" i="42"/>
  <c r="L10" i="42"/>
  <c r="I10" i="42"/>
  <c r="F10" i="42"/>
  <c r="E10" i="42"/>
  <c r="D10" i="42"/>
  <c r="L9" i="42"/>
  <c r="I9" i="42"/>
  <c r="E9" i="42"/>
  <c r="D9" i="42"/>
  <c r="I8" i="42"/>
  <c r="F8" i="42" s="1"/>
  <c r="E8" i="42"/>
  <c r="D8" i="42"/>
  <c r="K26" i="41"/>
  <c r="K27" i="41" s="1"/>
  <c r="J26" i="41"/>
  <c r="J27" i="41" s="1"/>
  <c r="H26" i="41"/>
  <c r="H27" i="41" s="1"/>
  <c r="G26" i="41"/>
  <c r="G27" i="41" s="1"/>
  <c r="I25" i="41"/>
  <c r="F25" i="41" s="1"/>
  <c r="E25" i="41"/>
  <c r="D25" i="41"/>
  <c r="I24" i="41"/>
  <c r="F24" i="41" s="1"/>
  <c r="E24" i="41"/>
  <c r="D24" i="41"/>
  <c r="I23" i="41"/>
  <c r="F23" i="41" s="1"/>
  <c r="E23" i="41"/>
  <c r="D23" i="41"/>
  <c r="I22" i="41"/>
  <c r="F22" i="41" s="1"/>
  <c r="E22" i="41"/>
  <c r="D22" i="41"/>
  <c r="L21" i="41"/>
  <c r="I21" i="41"/>
  <c r="F21" i="41"/>
  <c r="E21" i="41"/>
  <c r="D21" i="41"/>
  <c r="I20" i="41"/>
  <c r="F20" i="41"/>
  <c r="E20" i="41"/>
  <c r="D20" i="41"/>
  <c r="I19" i="41"/>
  <c r="F19" i="41" s="1"/>
  <c r="E19" i="41"/>
  <c r="D19" i="41"/>
  <c r="I18" i="41"/>
  <c r="F18" i="41" s="1"/>
  <c r="E18" i="41"/>
  <c r="D18" i="41"/>
  <c r="L17" i="41"/>
  <c r="I17" i="41"/>
  <c r="F17" i="41" s="1"/>
  <c r="E17" i="41"/>
  <c r="D17" i="41"/>
  <c r="I16" i="41"/>
  <c r="F16" i="41" s="1"/>
  <c r="E16" i="41"/>
  <c r="D16" i="41"/>
  <c r="L15" i="41"/>
  <c r="I15" i="41"/>
  <c r="E15" i="41"/>
  <c r="D15" i="41"/>
  <c r="I14" i="41"/>
  <c r="F14" i="41" s="1"/>
  <c r="E14" i="41"/>
  <c r="D14" i="41"/>
  <c r="L13" i="41"/>
  <c r="F13" i="41" s="1"/>
  <c r="I13" i="41"/>
  <c r="E13" i="41"/>
  <c r="D13" i="41"/>
  <c r="I12" i="41"/>
  <c r="F12" i="41" s="1"/>
  <c r="E12" i="41"/>
  <c r="D12" i="41"/>
  <c r="I11" i="41"/>
  <c r="F11" i="41" s="1"/>
  <c r="E11" i="41"/>
  <c r="D11" i="41"/>
  <c r="L10" i="41"/>
  <c r="I10" i="41"/>
  <c r="F10" i="41"/>
  <c r="E10" i="41"/>
  <c r="D10" i="41"/>
  <c r="L9" i="41"/>
  <c r="I9" i="41"/>
  <c r="E9" i="41"/>
  <c r="D9" i="41"/>
  <c r="I8" i="41"/>
  <c r="F8" i="41" s="1"/>
  <c r="E8" i="41"/>
  <c r="D8" i="41"/>
  <c r="E27" i="40"/>
  <c r="F27" i="40"/>
  <c r="G27" i="40"/>
  <c r="H27" i="40"/>
  <c r="I27" i="40"/>
  <c r="K27" i="40"/>
  <c r="L27" i="40"/>
  <c r="F26" i="46" l="1"/>
  <c r="F27" i="46" s="1"/>
  <c r="F13" i="45"/>
  <c r="F15" i="45"/>
  <c r="F26" i="45" s="1"/>
  <c r="F27" i="45" s="1"/>
  <c r="L26" i="45"/>
  <c r="L27" i="45" s="1"/>
  <c r="D26" i="45"/>
  <c r="D27" i="45" s="1"/>
  <c r="E26" i="45"/>
  <c r="E27" i="45" s="1"/>
  <c r="I26" i="45"/>
  <c r="I27" i="45" s="1"/>
  <c r="F13" i="44"/>
  <c r="F15" i="44"/>
  <c r="L26" i="44"/>
  <c r="L27" i="44" s="1"/>
  <c r="F9" i="44"/>
  <c r="D26" i="44"/>
  <c r="D27" i="44" s="1"/>
  <c r="E26" i="44"/>
  <c r="E27" i="44" s="1"/>
  <c r="I26" i="44"/>
  <c r="I27" i="44" s="1"/>
  <c r="F13" i="43"/>
  <c r="F15" i="43"/>
  <c r="L26" i="43"/>
  <c r="L27" i="43" s="1"/>
  <c r="F9" i="43"/>
  <c r="D26" i="43"/>
  <c r="D27" i="43" s="1"/>
  <c r="E26" i="43"/>
  <c r="E27" i="43" s="1"/>
  <c r="I26" i="43"/>
  <c r="I27" i="43" s="1"/>
  <c r="F13" i="42"/>
  <c r="L26" i="42"/>
  <c r="L27" i="42" s="1"/>
  <c r="F9" i="42"/>
  <c r="F26" i="42" s="1"/>
  <c r="F27" i="42" s="1"/>
  <c r="E26" i="42"/>
  <c r="E27" i="42" s="1"/>
  <c r="D26" i="42"/>
  <c r="D27" i="42" s="1"/>
  <c r="I26" i="42"/>
  <c r="I27" i="42" s="1"/>
  <c r="L26" i="41"/>
  <c r="L27" i="41" s="1"/>
  <c r="F15" i="41"/>
  <c r="F9" i="41"/>
  <c r="F26" i="41" s="1"/>
  <c r="F27" i="41" s="1"/>
  <c r="E26" i="41"/>
  <c r="E27" i="41" s="1"/>
  <c r="D26" i="41"/>
  <c r="D27" i="41" s="1"/>
  <c r="I26" i="41"/>
  <c r="I27" i="41" s="1"/>
  <c r="K26" i="40"/>
  <c r="J26" i="40"/>
  <c r="J27" i="40" s="1"/>
  <c r="H26" i="40"/>
  <c r="G26" i="40"/>
  <c r="I25" i="40"/>
  <c r="F25" i="40" s="1"/>
  <c r="E25" i="40"/>
  <c r="D25" i="40"/>
  <c r="I24" i="40"/>
  <c r="F24" i="40"/>
  <c r="E24" i="40"/>
  <c r="D24" i="40"/>
  <c r="I23" i="40"/>
  <c r="F23" i="40" s="1"/>
  <c r="E23" i="40"/>
  <c r="D23" i="40"/>
  <c r="I22" i="40"/>
  <c r="F22" i="40" s="1"/>
  <c r="E22" i="40"/>
  <c r="D22" i="40"/>
  <c r="L21" i="40"/>
  <c r="I21" i="40"/>
  <c r="F21" i="40" s="1"/>
  <c r="E21" i="40"/>
  <c r="D21" i="40"/>
  <c r="I20" i="40"/>
  <c r="F20" i="40" s="1"/>
  <c r="E20" i="40"/>
  <c r="D20" i="40"/>
  <c r="I19" i="40"/>
  <c r="F19" i="40"/>
  <c r="E19" i="40"/>
  <c r="D19" i="40"/>
  <c r="I18" i="40"/>
  <c r="F18" i="40" s="1"/>
  <c r="E18" i="40"/>
  <c r="D18" i="40"/>
  <c r="L17" i="40"/>
  <c r="I17" i="40"/>
  <c r="F17" i="40" s="1"/>
  <c r="E17" i="40"/>
  <c r="D17" i="40"/>
  <c r="I16" i="40"/>
  <c r="F16" i="40" s="1"/>
  <c r="E16" i="40"/>
  <c r="D16" i="40"/>
  <c r="L15" i="40"/>
  <c r="I15" i="40"/>
  <c r="E15" i="40"/>
  <c r="D15" i="40"/>
  <c r="I14" i="40"/>
  <c r="F14" i="40" s="1"/>
  <c r="E14" i="40"/>
  <c r="D14" i="40"/>
  <c r="L13" i="40"/>
  <c r="F13" i="40" s="1"/>
  <c r="I13" i="40"/>
  <c r="E13" i="40"/>
  <c r="D13" i="40"/>
  <c r="I12" i="40"/>
  <c r="F12" i="40" s="1"/>
  <c r="E12" i="40"/>
  <c r="D12" i="40"/>
  <c r="I11" i="40"/>
  <c r="F11" i="40"/>
  <c r="E11" i="40"/>
  <c r="D11" i="40"/>
  <c r="L10" i="40"/>
  <c r="I10" i="40"/>
  <c r="F10" i="40" s="1"/>
  <c r="E10" i="40"/>
  <c r="D10" i="40"/>
  <c r="L9" i="40"/>
  <c r="I9" i="40"/>
  <c r="E9" i="40"/>
  <c r="D9" i="40"/>
  <c r="I8" i="40"/>
  <c r="E8" i="40"/>
  <c r="D8" i="40"/>
  <c r="K26" i="39"/>
  <c r="K27" i="39" s="1"/>
  <c r="J26" i="39"/>
  <c r="J27" i="39" s="1"/>
  <c r="H26" i="39"/>
  <c r="H27" i="39" s="1"/>
  <c r="G26" i="39"/>
  <c r="G27" i="39" s="1"/>
  <c r="I25" i="39"/>
  <c r="F25" i="39" s="1"/>
  <c r="E25" i="39"/>
  <c r="D25" i="39"/>
  <c r="I24" i="39"/>
  <c r="F24" i="39" s="1"/>
  <c r="E24" i="39"/>
  <c r="D24" i="39"/>
  <c r="I23" i="39"/>
  <c r="F23" i="39" s="1"/>
  <c r="E23" i="39"/>
  <c r="D23" i="39"/>
  <c r="I22" i="39"/>
  <c r="F22" i="39" s="1"/>
  <c r="E22" i="39"/>
  <c r="D22" i="39"/>
  <c r="L21" i="39"/>
  <c r="I21" i="39"/>
  <c r="F21" i="39"/>
  <c r="E21" i="39"/>
  <c r="D21" i="39"/>
  <c r="I20" i="39"/>
  <c r="F20" i="39" s="1"/>
  <c r="E20" i="39"/>
  <c r="D20" i="39"/>
  <c r="I19" i="39"/>
  <c r="F19" i="39" s="1"/>
  <c r="E19" i="39"/>
  <c r="D19" i="39"/>
  <c r="I18" i="39"/>
  <c r="F18" i="39" s="1"/>
  <c r="E18" i="39"/>
  <c r="D18" i="39"/>
  <c r="L17" i="39"/>
  <c r="I17" i="39"/>
  <c r="F17" i="39"/>
  <c r="E17" i="39"/>
  <c r="D17" i="39"/>
  <c r="I16" i="39"/>
  <c r="F16" i="39" s="1"/>
  <c r="E16" i="39"/>
  <c r="D16" i="39"/>
  <c r="L15" i="39"/>
  <c r="I15" i="39"/>
  <c r="E15" i="39"/>
  <c r="D15" i="39"/>
  <c r="I14" i="39"/>
  <c r="F14" i="39" s="1"/>
  <c r="E14" i="39"/>
  <c r="D14" i="39"/>
  <c r="L13" i="39"/>
  <c r="I13" i="39"/>
  <c r="F13" i="39" s="1"/>
  <c r="E13" i="39"/>
  <c r="D13" i="39"/>
  <c r="I12" i="39"/>
  <c r="F12" i="39" s="1"/>
  <c r="E12" i="39"/>
  <c r="D12" i="39"/>
  <c r="I11" i="39"/>
  <c r="F11" i="39" s="1"/>
  <c r="E11" i="39"/>
  <c r="D11" i="39"/>
  <c r="L10" i="39"/>
  <c r="I10" i="39"/>
  <c r="F10" i="39"/>
  <c r="E10" i="39"/>
  <c r="D10" i="39"/>
  <c r="L9" i="39"/>
  <c r="I9" i="39"/>
  <c r="E9" i="39"/>
  <c r="D9" i="39"/>
  <c r="I8" i="39"/>
  <c r="F8" i="39" s="1"/>
  <c r="E8" i="39"/>
  <c r="D8" i="39"/>
  <c r="K26" i="38"/>
  <c r="K27" i="38" s="1"/>
  <c r="J26" i="38"/>
  <c r="J27" i="38" s="1"/>
  <c r="H26" i="38"/>
  <c r="H27" i="38" s="1"/>
  <c r="G26" i="38"/>
  <c r="G27" i="38" s="1"/>
  <c r="I25" i="38"/>
  <c r="F25" i="38" s="1"/>
  <c r="E25" i="38"/>
  <c r="D25" i="38"/>
  <c r="I24" i="38"/>
  <c r="F24" i="38" s="1"/>
  <c r="E24" i="38"/>
  <c r="D24" i="38"/>
  <c r="I23" i="38"/>
  <c r="F23" i="38" s="1"/>
  <c r="E23" i="38"/>
  <c r="D23" i="38"/>
  <c r="I22" i="38"/>
  <c r="F22" i="38" s="1"/>
  <c r="E22" i="38"/>
  <c r="D22" i="38"/>
  <c r="L21" i="38"/>
  <c r="I21" i="38"/>
  <c r="F21" i="38" s="1"/>
  <c r="E21" i="38"/>
  <c r="D21" i="38"/>
  <c r="I20" i="38"/>
  <c r="F20" i="38" s="1"/>
  <c r="E20" i="38"/>
  <c r="D20" i="38"/>
  <c r="I19" i="38"/>
  <c r="F19" i="38" s="1"/>
  <c r="E19" i="38"/>
  <c r="D19" i="38"/>
  <c r="I18" i="38"/>
  <c r="F18" i="38" s="1"/>
  <c r="E18" i="38"/>
  <c r="D18" i="38"/>
  <c r="L17" i="38"/>
  <c r="I17" i="38"/>
  <c r="E17" i="38"/>
  <c r="D17" i="38"/>
  <c r="I16" i="38"/>
  <c r="F16" i="38" s="1"/>
  <c r="E16" i="38"/>
  <c r="D16" i="38"/>
  <c r="L15" i="38"/>
  <c r="I15" i="38"/>
  <c r="E15" i="38"/>
  <c r="D15" i="38"/>
  <c r="I14" i="38"/>
  <c r="F14" i="38" s="1"/>
  <c r="E14" i="38"/>
  <c r="D14" i="38"/>
  <c r="L13" i="38"/>
  <c r="I13" i="38"/>
  <c r="E13" i="38"/>
  <c r="D13" i="38"/>
  <c r="I12" i="38"/>
  <c r="F12" i="38" s="1"/>
  <c r="E12" i="38"/>
  <c r="D12" i="38"/>
  <c r="I11" i="38"/>
  <c r="F11" i="38" s="1"/>
  <c r="E11" i="38"/>
  <c r="D11" i="38"/>
  <c r="L10" i="38"/>
  <c r="I10" i="38"/>
  <c r="F10" i="38" s="1"/>
  <c r="E10" i="38"/>
  <c r="D10" i="38"/>
  <c r="L9" i="38"/>
  <c r="I9" i="38"/>
  <c r="E9" i="38"/>
  <c r="D9" i="38"/>
  <c r="I8" i="38"/>
  <c r="E8" i="38"/>
  <c r="D8" i="38"/>
  <c r="K26" i="37"/>
  <c r="K27" i="37" s="1"/>
  <c r="J26" i="37"/>
  <c r="J27" i="37" s="1"/>
  <c r="H26" i="37"/>
  <c r="H27" i="37" s="1"/>
  <c r="G26" i="37"/>
  <c r="G27" i="37" s="1"/>
  <c r="I25" i="37"/>
  <c r="F25" i="37" s="1"/>
  <c r="E25" i="37"/>
  <c r="D25" i="37"/>
  <c r="I24" i="37"/>
  <c r="F24" i="37" s="1"/>
  <c r="E24" i="37"/>
  <c r="D24" i="37"/>
  <c r="I23" i="37"/>
  <c r="F23" i="37" s="1"/>
  <c r="E23" i="37"/>
  <c r="D23" i="37"/>
  <c r="I22" i="37"/>
  <c r="F22" i="37" s="1"/>
  <c r="E22" i="37"/>
  <c r="D22" i="37"/>
  <c r="L21" i="37"/>
  <c r="I21" i="37"/>
  <c r="F21" i="37"/>
  <c r="E21" i="37"/>
  <c r="D21" i="37"/>
  <c r="I20" i="37"/>
  <c r="F20" i="37" s="1"/>
  <c r="E20" i="37"/>
  <c r="D20" i="37"/>
  <c r="I19" i="37"/>
  <c r="F19" i="37" s="1"/>
  <c r="E19" i="37"/>
  <c r="D19" i="37"/>
  <c r="I18" i="37"/>
  <c r="F18" i="37" s="1"/>
  <c r="E18" i="37"/>
  <c r="D18" i="37"/>
  <c r="L17" i="37"/>
  <c r="I17" i="37"/>
  <c r="F17" i="37"/>
  <c r="E17" i="37"/>
  <c r="D17" i="37"/>
  <c r="I16" i="37"/>
  <c r="F16" i="37" s="1"/>
  <c r="E16" i="37"/>
  <c r="D16" i="37"/>
  <c r="L15" i="37"/>
  <c r="I15" i="37"/>
  <c r="E15" i="37"/>
  <c r="D15" i="37"/>
  <c r="I14" i="37"/>
  <c r="F14" i="37" s="1"/>
  <c r="E14" i="37"/>
  <c r="D14" i="37"/>
  <c r="L13" i="37"/>
  <c r="I13" i="37"/>
  <c r="E13" i="37"/>
  <c r="D13" i="37"/>
  <c r="I12" i="37"/>
  <c r="F12" i="37"/>
  <c r="E12" i="37"/>
  <c r="D12" i="37"/>
  <c r="I11" i="37"/>
  <c r="F11" i="37" s="1"/>
  <c r="E11" i="37"/>
  <c r="D11" i="37"/>
  <c r="L10" i="37"/>
  <c r="I10" i="37"/>
  <c r="F10" i="37"/>
  <c r="E10" i="37"/>
  <c r="D10" i="37"/>
  <c r="L9" i="37"/>
  <c r="I9" i="37"/>
  <c r="E9" i="37"/>
  <c r="D9" i="37"/>
  <c r="I8" i="37"/>
  <c r="F8" i="37" s="1"/>
  <c r="E8" i="37"/>
  <c r="D8" i="37"/>
  <c r="K26" i="36"/>
  <c r="K27" i="36" s="1"/>
  <c r="J26" i="36"/>
  <c r="J27" i="36" s="1"/>
  <c r="H26" i="36"/>
  <c r="H27" i="36" s="1"/>
  <c r="G26" i="36"/>
  <c r="G27" i="36" s="1"/>
  <c r="I25" i="36"/>
  <c r="F25" i="36" s="1"/>
  <c r="E25" i="36"/>
  <c r="D25" i="36"/>
  <c r="I24" i="36"/>
  <c r="F24" i="36" s="1"/>
  <c r="E24" i="36"/>
  <c r="D24" i="36"/>
  <c r="I23" i="36"/>
  <c r="F23" i="36" s="1"/>
  <c r="E23" i="36"/>
  <c r="D23" i="36"/>
  <c r="I22" i="36"/>
  <c r="F22" i="36" s="1"/>
  <c r="E22" i="36"/>
  <c r="D22" i="36"/>
  <c r="L21" i="36"/>
  <c r="I21" i="36"/>
  <c r="F21" i="36" s="1"/>
  <c r="E21" i="36"/>
  <c r="D21" i="36"/>
  <c r="I20" i="36"/>
  <c r="F20" i="36" s="1"/>
  <c r="E20" i="36"/>
  <c r="D20" i="36"/>
  <c r="I19" i="36"/>
  <c r="F19" i="36" s="1"/>
  <c r="E19" i="36"/>
  <c r="D19" i="36"/>
  <c r="I18" i="36"/>
  <c r="F18" i="36" s="1"/>
  <c r="E18" i="36"/>
  <c r="D18" i="36"/>
  <c r="L17" i="36"/>
  <c r="I17" i="36"/>
  <c r="F17" i="36"/>
  <c r="E17" i="36"/>
  <c r="D17" i="36"/>
  <c r="I16" i="36"/>
  <c r="F16" i="36" s="1"/>
  <c r="E16" i="36"/>
  <c r="D16" i="36"/>
  <c r="L15" i="36"/>
  <c r="I15" i="36"/>
  <c r="E15" i="36"/>
  <c r="D15" i="36"/>
  <c r="I14" i="36"/>
  <c r="F14" i="36" s="1"/>
  <c r="E14" i="36"/>
  <c r="D14" i="36"/>
  <c r="L13" i="36"/>
  <c r="I13" i="36"/>
  <c r="E13" i="36"/>
  <c r="D13" i="36"/>
  <c r="I12" i="36"/>
  <c r="F12" i="36" s="1"/>
  <c r="E12" i="36"/>
  <c r="D12" i="36"/>
  <c r="I11" i="36"/>
  <c r="F11" i="36" s="1"/>
  <c r="E11" i="36"/>
  <c r="D11" i="36"/>
  <c r="L10" i="36"/>
  <c r="I10" i="36"/>
  <c r="F10" i="36" s="1"/>
  <c r="E10" i="36"/>
  <c r="D10" i="36"/>
  <c r="L9" i="36"/>
  <c r="I9" i="36"/>
  <c r="E9" i="36"/>
  <c r="D9" i="36"/>
  <c r="I8" i="36"/>
  <c r="E8" i="36"/>
  <c r="D8" i="36"/>
  <c r="K26" i="35"/>
  <c r="K27" i="35" s="1"/>
  <c r="J26" i="35"/>
  <c r="J27" i="35" s="1"/>
  <c r="H26" i="35"/>
  <c r="H27" i="35" s="1"/>
  <c r="G26" i="35"/>
  <c r="G27" i="35" s="1"/>
  <c r="I25" i="35"/>
  <c r="F25" i="35" s="1"/>
  <c r="E25" i="35"/>
  <c r="D25" i="35"/>
  <c r="I24" i="35"/>
  <c r="F24" i="35" s="1"/>
  <c r="E24" i="35"/>
  <c r="D24" i="35"/>
  <c r="I23" i="35"/>
  <c r="F23" i="35" s="1"/>
  <c r="E23" i="35"/>
  <c r="D23" i="35"/>
  <c r="I22" i="35"/>
  <c r="F22" i="35" s="1"/>
  <c r="E22" i="35"/>
  <c r="D22" i="35"/>
  <c r="L21" i="35"/>
  <c r="I21" i="35"/>
  <c r="F21" i="35"/>
  <c r="E21" i="35"/>
  <c r="D21" i="35"/>
  <c r="I20" i="35"/>
  <c r="F20" i="35" s="1"/>
  <c r="E20" i="35"/>
  <c r="D20" i="35"/>
  <c r="I19" i="35"/>
  <c r="F19" i="35" s="1"/>
  <c r="E19" i="35"/>
  <c r="D19" i="35"/>
  <c r="I18" i="35"/>
  <c r="F18" i="35" s="1"/>
  <c r="E18" i="35"/>
  <c r="D18" i="35"/>
  <c r="L17" i="35"/>
  <c r="I17" i="35"/>
  <c r="F17" i="35" s="1"/>
  <c r="E17" i="35"/>
  <c r="D17" i="35"/>
  <c r="I16" i="35"/>
  <c r="F16" i="35" s="1"/>
  <c r="E16" i="35"/>
  <c r="D16" i="35"/>
  <c r="L15" i="35"/>
  <c r="I15" i="35"/>
  <c r="E15" i="35"/>
  <c r="D15" i="35"/>
  <c r="I14" i="35"/>
  <c r="F14" i="35" s="1"/>
  <c r="E14" i="35"/>
  <c r="D14" i="35"/>
  <c r="L13" i="35"/>
  <c r="I13" i="35"/>
  <c r="E13" i="35"/>
  <c r="D13" i="35"/>
  <c r="I12" i="35"/>
  <c r="F12" i="35" s="1"/>
  <c r="E12" i="35"/>
  <c r="D12" i="35"/>
  <c r="I11" i="35"/>
  <c r="F11" i="35" s="1"/>
  <c r="E11" i="35"/>
  <c r="D11" i="35"/>
  <c r="L10" i="35"/>
  <c r="I10" i="35"/>
  <c r="F10" i="35"/>
  <c r="E10" i="35"/>
  <c r="D10" i="35"/>
  <c r="L9" i="35"/>
  <c r="I9" i="35"/>
  <c r="E9" i="35"/>
  <c r="D9" i="35"/>
  <c r="I8" i="35"/>
  <c r="F8" i="35" s="1"/>
  <c r="E8" i="35"/>
  <c r="D8" i="35"/>
  <c r="K26" i="34"/>
  <c r="K27" i="34" s="1"/>
  <c r="J26" i="34"/>
  <c r="J27" i="34" s="1"/>
  <c r="H26" i="34"/>
  <c r="H27" i="34" s="1"/>
  <c r="G26" i="34"/>
  <c r="G27" i="34" s="1"/>
  <c r="I25" i="34"/>
  <c r="F25" i="34" s="1"/>
  <c r="E25" i="34"/>
  <c r="D25" i="34"/>
  <c r="I24" i="34"/>
  <c r="F24" i="34" s="1"/>
  <c r="E24" i="34"/>
  <c r="D24" i="34"/>
  <c r="I23" i="34"/>
  <c r="F23" i="34" s="1"/>
  <c r="E23" i="34"/>
  <c r="D23" i="34"/>
  <c r="I22" i="34"/>
  <c r="F22" i="34" s="1"/>
  <c r="E22" i="34"/>
  <c r="D22" i="34"/>
  <c r="L21" i="34"/>
  <c r="I21" i="34"/>
  <c r="F21" i="34" s="1"/>
  <c r="E21" i="34"/>
  <c r="D21" i="34"/>
  <c r="I20" i="34"/>
  <c r="F20" i="34" s="1"/>
  <c r="E20" i="34"/>
  <c r="D20" i="34"/>
  <c r="I19" i="34"/>
  <c r="F19" i="34" s="1"/>
  <c r="E19" i="34"/>
  <c r="D19" i="34"/>
  <c r="I18" i="34"/>
  <c r="F18" i="34" s="1"/>
  <c r="E18" i="34"/>
  <c r="D18" i="34"/>
  <c r="L17" i="34"/>
  <c r="I17" i="34"/>
  <c r="F17" i="34" s="1"/>
  <c r="E17" i="34"/>
  <c r="D17" i="34"/>
  <c r="I16" i="34"/>
  <c r="F16" i="34" s="1"/>
  <c r="E16" i="34"/>
  <c r="D16" i="34"/>
  <c r="L15" i="34"/>
  <c r="I15" i="34"/>
  <c r="E15" i="34"/>
  <c r="D15" i="34"/>
  <c r="I14" i="34"/>
  <c r="F14" i="34" s="1"/>
  <c r="E14" i="34"/>
  <c r="D14" i="34"/>
  <c r="L13" i="34"/>
  <c r="I13" i="34"/>
  <c r="E13" i="34"/>
  <c r="D13" i="34"/>
  <c r="I12" i="34"/>
  <c r="F12" i="34" s="1"/>
  <c r="E12" i="34"/>
  <c r="D12" i="34"/>
  <c r="I11" i="34"/>
  <c r="F11" i="34" s="1"/>
  <c r="E11" i="34"/>
  <c r="D11" i="34"/>
  <c r="L10" i="34"/>
  <c r="I10" i="34"/>
  <c r="F10" i="34" s="1"/>
  <c r="E10" i="34"/>
  <c r="D10" i="34"/>
  <c r="L9" i="34"/>
  <c r="I9" i="34"/>
  <c r="E9" i="34"/>
  <c r="D9" i="34"/>
  <c r="I8" i="34"/>
  <c r="F8" i="34" s="1"/>
  <c r="E8" i="34"/>
  <c r="D8" i="34"/>
  <c r="L27" i="31"/>
  <c r="K27" i="31"/>
  <c r="J27" i="31"/>
  <c r="H27" i="31"/>
  <c r="L26" i="31"/>
  <c r="K26" i="31"/>
  <c r="J26" i="31"/>
  <c r="H26" i="31"/>
  <c r="G26" i="31"/>
  <c r="G27" i="31" s="1"/>
  <c r="I25" i="31"/>
  <c r="F25" i="31"/>
  <c r="E25" i="31"/>
  <c r="D25" i="31"/>
  <c r="I24" i="31"/>
  <c r="F24" i="31" s="1"/>
  <c r="E24" i="31"/>
  <c r="D24" i="31"/>
  <c r="I23" i="31"/>
  <c r="F23" i="31"/>
  <c r="E23" i="31"/>
  <c r="D23" i="31"/>
  <c r="I22" i="31"/>
  <c r="F22" i="31"/>
  <c r="E22" i="31"/>
  <c r="D22" i="31"/>
  <c r="L21" i="31"/>
  <c r="I21" i="31"/>
  <c r="F21" i="31"/>
  <c r="E21" i="31"/>
  <c r="D21" i="31"/>
  <c r="I20" i="31"/>
  <c r="F20" i="31"/>
  <c r="E20" i="31"/>
  <c r="D20" i="31"/>
  <c r="I19" i="31"/>
  <c r="F19" i="31"/>
  <c r="E19" i="31"/>
  <c r="D19" i="31"/>
  <c r="I18" i="31"/>
  <c r="F18" i="31"/>
  <c r="E18" i="31"/>
  <c r="D18" i="31"/>
  <c r="L17" i="31"/>
  <c r="I17" i="31"/>
  <c r="F17" i="31" s="1"/>
  <c r="E17" i="31"/>
  <c r="D17" i="31"/>
  <c r="I16" i="31"/>
  <c r="F16" i="31"/>
  <c r="E16" i="31"/>
  <c r="D16" i="31"/>
  <c r="L15" i="31"/>
  <c r="I15" i="31"/>
  <c r="F15" i="31"/>
  <c r="E15" i="31"/>
  <c r="D15" i="31"/>
  <c r="I14" i="31"/>
  <c r="F14" i="31"/>
  <c r="E14" i="31"/>
  <c r="D14" i="31"/>
  <c r="L13" i="31"/>
  <c r="I13" i="31"/>
  <c r="F13" i="31" s="1"/>
  <c r="E13" i="31"/>
  <c r="D13" i="31"/>
  <c r="I12" i="31"/>
  <c r="F12" i="31"/>
  <c r="E12" i="31"/>
  <c r="E26" i="31" s="1"/>
  <c r="E27" i="31" s="1"/>
  <c r="D12" i="31"/>
  <c r="I11" i="31"/>
  <c r="F11" i="31"/>
  <c r="E11" i="31"/>
  <c r="D11" i="31"/>
  <c r="L10" i="31"/>
  <c r="I10" i="31"/>
  <c r="F10" i="31"/>
  <c r="E10" i="31"/>
  <c r="D10" i="31"/>
  <c r="L9" i="31"/>
  <c r="I9" i="31"/>
  <c r="F9" i="31" s="1"/>
  <c r="E9" i="31"/>
  <c r="D9" i="31"/>
  <c r="I8" i="31"/>
  <c r="I26" i="31" s="1"/>
  <c r="I27" i="31" s="1"/>
  <c r="F8" i="31"/>
  <c r="E8" i="31"/>
  <c r="D8" i="31"/>
  <c r="D26" i="31" s="1"/>
  <c r="D27" i="31" s="1"/>
  <c r="K26" i="30"/>
  <c r="K27" i="30" s="1"/>
  <c r="J26" i="30"/>
  <c r="J27" i="30" s="1"/>
  <c r="H26" i="30"/>
  <c r="H27" i="30" s="1"/>
  <c r="G26" i="30"/>
  <c r="G27" i="30" s="1"/>
  <c r="I25" i="30"/>
  <c r="F25" i="30" s="1"/>
  <c r="E25" i="30"/>
  <c r="D25" i="30"/>
  <c r="I24" i="30"/>
  <c r="F24" i="30" s="1"/>
  <c r="E24" i="30"/>
  <c r="D24" i="30"/>
  <c r="I23" i="30"/>
  <c r="F23" i="30" s="1"/>
  <c r="E23" i="30"/>
  <c r="D23" i="30"/>
  <c r="I22" i="30"/>
  <c r="F22" i="30" s="1"/>
  <c r="E22" i="30"/>
  <c r="D22" i="30"/>
  <c r="L21" i="30"/>
  <c r="I21" i="30"/>
  <c r="F21" i="30" s="1"/>
  <c r="E21" i="30"/>
  <c r="D21" i="30"/>
  <c r="I20" i="30"/>
  <c r="F20" i="30" s="1"/>
  <c r="E20" i="30"/>
  <c r="D20" i="30"/>
  <c r="I19" i="30"/>
  <c r="F19" i="30" s="1"/>
  <c r="E19" i="30"/>
  <c r="D19" i="30"/>
  <c r="I18" i="30"/>
  <c r="F18" i="30" s="1"/>
  <c r="E18" i="30"/>
  <c r="D18" i="30"/>
  <c r="L17" i="30"/>
  <c r="I17" i="30"/>
  <c r="F17" i="30" s="1"/>
  <c r="E17" i="30"/>
  <c r="D17" i="30"/>
  <c r="I16" i="30"/>
  <c r="F16" i="30" s="1"/>
  <c r="E16" i="30"/>
  <c r="D16" i="30"/>
  <c r="L15" i="30"/>
  <c r="I15" i="30"/>
  <c r="E15" i="30"/>
  <c r="D15" i="30"/>
  <c r="I14" i="30"/>
  <c r="F14" i="30" s="1"/>
  <c r="E14" i="30"/>
  <c r="D14" i="30"/>
  <c r="L13" i="30"/>
  <c r="I13" i="30"/>
  <c r="E13" i="30"/>
  <c r="D13" i="30"/>
  <c r="I12" i="30"/>
  <c r="F12" i="30" s="1"/>
  <c r="E12" i="30"/>
  <c r="D12" i="30"/>
  <c r="I11" i="30"/>
  <c r="F11" i="30" s="1"/>
  <c r="E11" i="30"/>
  <c r="D11" i="30"/>
  <c r="L10" i="30"/>
  <c r="I10" i="30"/>
  <c r="F10" i="30" s="1"/>
  <c r="E10" i="30"/>
  <c r="D10" i="30"/>
  <c r="L9" i="30"/>
  <c r="I9" i="30"/>
  <c r="E9" i="30"/>
  <c r="D9" i="30"/>
  <c r="I8" i="30"/>
  <c r="E8" i="30"/>
  <c r="D8" i="30"/>
  <c r="L13" i="26"/>
  <c r="K26" i="28"/>
  <c r="K27" i="28" s="1"/>
  <c r="J26" i="28"/>
  <c r="J27" i="28" s="1"/>
  <c r="I26" i="28"/>
  <c r="I27" i="28" s="1"/>
  <c r="H26" i="28"/>
  <c r="H27" i="28" s="1"/>
  <c r="G26" i="28"/>
  <c r="G27" i="28" s="1"/>
  <c r="F25" i="28"/>
  <c r="E25" i="28"/>
  <c r="D25" i="28"/>
  <c r="F24" i="28"/>
  <c r="E24" i="28"/>
  <c r="D24" i="28"/>
  <c r="F23" i="28"/>
  <c r="E23" i="28"/>
  <c r="D23" i="28"/>
  <c r="F22" i="28"/>
  <c r="E22" i="28"/>
  <c r="D22" i="28"/>
  <c r="L21" i="28"/>
  <c r="I21" i="28"/>
  <c r="F21" i="28"/>
  <c r="E21" i="28"/>
  <c r="D21" i="28"/>
  <c r="F20" i="28"/>
  <c r="E20" i="28"/>
  <c r="D20" i="28"/>
  <c r="F19" i="28"/>
  <c r="E19" i="28"/>
  <c r="D19" i="28"/>
  <c r="F18" i="28"/>
  <c r="E18" i="28"/>
  <c r="D18" i="28"/>
  <c r="L17" i="28"/>
  <c r="I17" i="28"/>
  <c r="F17" i="28"/>
  <c r="E17" i="28"/>
  <c r="D17" i="28"/>
  <c r="F16" i="28"/>
  <c r="E16" i="28"/>
  <c r="D16" i="28"/>
  <c r="F15" i="28"/>
  <c r="E15" i="28"/>
  <c r="D15" i="28"/>
  <c r="F14" i="28"/>
  <c r="E14" i="28"/>
  <c r="D14" i="28"/>
  <c r="F13" i="28"/>
  <c r="E13" i="28"/>
  <c r="D13" i="28"/>
  <c r="F12" i="28"/>
  <c r="E12" i="28"/>
  <c r="D12" i="28"/>
  <c r="F11" i="28"/>
  <c r="E11" i="28"/>
  <c r="D11" i="28"/>
  <c r="L10" i="28"/>
  <c r="L26" i="28" s="1"/>
  <c r="L27" i="28" s="1"/>
  <c r="I10" i="28"/>
  <c r="F10" i="28"/>
  <c r="E10" i="28"/>
  <c r="D10" i="28"/>
  <c r="F9" i="28"/>
  <c r="E9" i="28"/>
  <c r="D9" i="28"/>
  <c r="F8" i="28"/>
  <c r="E8" i="28"/>
  <c r="D8" i="28"/>
  <c r="J27" i="26"/>
  <c r="K27" i="26"/>
  <c r="L27" i="26"/>
  <c r="J27" i="27"/>
  <c r="K27" i="27"/>
  <c r="L27" i="27"/>
  <c r="L15" i="27"/>
  <c r="L13" i="27"/>
  <c r="L9" i="27"/>
  <c r="I25" i="27"/>
  <c r="I24" i="27"/>
  <c r="I23" i="27"/>
  <c r="I22" i="27"/>
  <c r="I20" i="27"/>
  <c r="I19" i="27"/>
  <c r="I18" i="27"/>
  <c r="I16" i="27"/>
  <c r="I15" i="27"/>
  <c r="I14" i="27"/>
  <c r="I13" i="27"/>
  <c r="I12" i="27"/>
  <c r="I11" i="27"/>
  <c r="I9" i="27"/>
  <c r="I8" i="27"/>
  <c r="F26" i="44" l="1"/>
  <c r="F27" i="44" s="1"/>
  <c r="F26" i="43"/>
  <c r="F27" i="43" s="1"/>
  <c r="F9" i="40"/>
  <c r="L26" i="40"/>
  <c r="F15" i="40"/>
  <c r="I26" i="40"/>
  <c r="D26" i="40"/>
  <c r="D27" i="40" s="1"/>
  <c r="E26" i="40"/>
  <c r="F8" i="40"/>
  <c r="L26" i="39"/>
  <c r="L27" i="39" s="1"/>
  <c r="F9" i="39"/>
  <c r="F15" i="39"/>
  <c r="F26" i="39"/>
  <c r="F27" i="39" s="1"/>
  <c r="D26" i="39"/>
  <c r="D27" i="39" s="1"/>
  <c r="E26" i="39"/>
  <c r="E27" i="39" s="1"/>
  <c r="I26" i="39"/>
  <c r="I27" i="39" s="1"/>
  <c r="F17" i="38"/>
  <c r="L26" i="38"/>
  <c r="L27" i="38" s="1"/>
  <c r="F13" i="38"/>
  <c r="F15" i="38"/>
  <c r="F9" i="38"/>
  <c r="D26" i="38"/>
  <c r="D27" i="38" s="1"/>
  <c r="E26" i="38"/>
  <c r="E27" i="38" s="1"/>
  <c r="I26" i="38"/>
  <c r="I27" i="38" s="1"/>
  <c r="F8" i="38"/>
  <c r="L26" i="37"/>
  <c r="L27" i="37" s="1"/>
  <c r="F15" i="37"/>
  <c r="F9" i="37"/>
  <c r="F13" i="37"/>
  <c r="D26" i="37"/>
  <c r="D27" i="37" s="1"/>
  <c r="E26" i="37"/>
  <c r="E27" i="37" s="1"/>
  <c r="I26" i="37"/>
  <c r="I27" i="37" s="1"/>
  <c r="F15" i="36"/>
  <c r="F13" i="36"/>
  <c r="L26" i="36"/>
  <c r="L27" i="36" s="1"/>
  <c r="F9" i="36"/>
  <c r="I26" i="36"/>
  <c r="I27" i="36" s="1"/>
  <c r="E26" i="36"/>
  <c r="E27" i="36" s="1"/>
  <c r="D26" i="36"/>
  <c r="D27" i="36" s="1"/>
  <c r="F8" i="36"/>
  <c r="L26" i="35"/>
  <c r="L27" i="35" s="1"/>
  <c r="F13" i="35"/>
  <c r="F15" i="35"/>
  <c r="I26" i="35"/>
  <c r="I27" i="35" s="1"/>
  <c r="D26" i="35"/>
  <c r="D27" i="35" s="1"/>
  <c r="E26" i="35"/>
  <c r="E27" i="35" s="1"/>
  <c r="F9" i="35"/>
  <c r="F13" i="34"/>
  <c r="E26" i="34"/>
  <c r="E27" i="34" s="1"/>
  <c r="D26" i="34"/>
  <c r="D27" i="34" s="1"/>
  <c r="I26" i="34"/>
  <c r="I27" i="34" s="1"/>
  <c r="F15" i="34"/>
  <c r="F9" i="34"/>
  <c r="L26" i="34"/>
  <c r="L27" i="34" s="1"/>
  <c r="F26" i="31"/>
  <c r="F27" i="31" s="1"/>
  <c r="F15" i="30"/>
  <c r="F9" i="30"/>
  <c r="L26" i="30"/>
  <c r="L27" i="30" s="1"/>
  <c r="F13" i="30"/>
  <c r="E26" i="30"/>
  <c r="E27" i="30" s="1"/>
  <c r="I26" i="30"/>
  <c r="I27" i="30" s="1"/>
  <c r="D26" i="30"/>
  <c r="D27" i="30" s="1"/>
  <c r="F8" i="30"/>
  <c r="E26" i="28"/>
  <c r="E27" i="28" s="1"/>
  <c r="D26" i="28"/>
  <c r="D27" i="28" s="1"/>
  <c r="F26" i="28"/>
  <c r="F27" i="28" s="1"/>
  <c r="K26" i="27"/>
  <c r="J26" i="27"/>
  <c r="H26" i="27"/>
  <c r="H27" i="27" s="1"/>
  <c r="G26" i="27"/>
  <c r="G27" i="27" s="1"/>
  <c r="F25" i="27"/>
  <c r="E25" i="27"/>
  <c r="D25" i="27"/>
  <c r="F24" i="27"/>
  <c r="E24" i="27"/>
  <c r="D24" i="27"/>
  <c r="F23" i="27"/>
  <c r="E23" i="27"/>
  <c r="D23" i="27"/>
  <c r="F22" i="27"/>
  <c r="E22" i="27"/>
  <c r="D22" i="27"/>
  <c r="L21" i="27"/>
  <c r="I21" i="27"/>
  <c r="F21" i="27" s="1"/>
  <c r="E21" i="27"/>
  <c r="D21" i="27"/>
  <c r="F20" i="27"/>
  <c r="E20" i="27"/>
  <c r="D20" i="27"/>
  <c r="F19" i="27"/>
  <c r="E19" i="27"/>
  <c r="D19" i="27"/>
  <c r="F18" i="27"/>
  <c r="E18" i="27"/>
  <c r="D18" i="27"/>
  <c r="L17" i="27"/>
  <c r="I17" i="27"/>
  <c r="F17" i="27"/>
  <c r="E17" i="27"/>
  <c r="D17" i="27"/>
  <c r="F16" i="27"/>
  <c r="E16" i="27"/>
  <c r="D16" i="27"/>
  <c r="F15" i="27"/>
  <c r="E15" i="27"/>
  <c r="D15" i="27"/>
  <c r="F14" i="27"/>
  <c r="E14" i="27"/>
  <c r="D14" i="27"/>
  <c r="F13" i="27"/>
  <c r="E13" i="27"/>
  <c r="D13" i="27"/>
  <c r="F12" i="27"/>
  <c r="E12" i="27"/>
  <c r="D12" i="27"/>
  <c r="F11" i="27"/>
  <c r="E11" i="27"/>
  <c r="D11" i="27"/>
  <c r="L10" i="27"/>
  <c r="L26" i="27" s="1"/>
  <c r="I10" i="27"/>
  <c r="F10" i="27" s="1"/>
  <c r="E10" i="27"/>
  <c r="D10" i="27"/>
  <c r="F9" i="27"/>
  <c r="E9" i="27"/>
  <c r="D9" i="27"/>
  <c r="I26" i="27"/>
  <c r="I27" i="27" s="1"/>
  <c r="F8" i="27"/>
  <c r="E8" i="27"/>
  <c r="D8" i="27"/>
  <c r="F26" i="40" l="1"/>
  <c r="F26" i="38"/>
  <c r="F27" i="38" s="1"/>
  <c r="F26" i="37"/>
  <c r="F27" i="37" s="1"/>
  <c r="F26" i="36"/>
  <c r="F27" i="36" s="1"/>
  <c r="F26" i="35"/>
  <c r="F27" i="35" s="1"/>
  <c r="F26" i="34"/>
  <c r="F27" i="34" s="1"/>
  <c r="F26" i="30"/>
  <c r="F27" i="30" s="1"/>
  <c r="D26" i="27"/>
  <c r="D27" i="27" s="1"/>
  <c r="E26" i="27"/>
  <c r="E27" i="27" s="1"/>
  <c r="F26" i="27"/>
  <c r="F27" i="27" s="1"/>
  <c r="K26" i="26"/>
  <c r="J26" i="26"/>
  <c r="H26" i="26"/>
  <c r="H27" i="26" s="1"/>
  <c r="G26" i="26"/>
  <c r="G27" i="26" s="1"/>
  <c r="I25" i="26"/>
  <c r="F25" i="26" s="1"/>
  <c r="E25" i="26"/>
  <c r="D25" i="26"/>
  <c r="I24" i="26"/>
  <c r="F24" i="26" s="1"/>
  <c r="E24" i="26"/>
  <c r="D24" i="26"/>
  <c r="I23" i="26"/>
  <c r="F23" i="26" s="1"/>
  <c r="E23" i="26"/>
  <c r="D23" i="26"/>
  <c r="I22" i="26"/>
  <c r="F22" i="26" s="1"/>
  <c r="E22" i="26"/>
  <c r="D22" i="26"/>
  <c r="L21" i="26"/>
  <c r="I21" i="26"/>
  <c r="F21" i="26" s="1"/>
  <c r="E21" i="26"/>
  <c r="D21" i="26"/>
  <c r="I20" i="26"/>
  <c r="F20" i="26" s="1"/>
  <c r="E20" i="26"/>
  <c r="D20" i="26"/>
  <c r="I19" i="26"/>
  <c r="F19" i="26" s="1"/>
  <c r="E19" i="26"/>
  <c r="D19" i="26"/>
  <c r="I18" i="26"/>
  <c r="F18" i="26" s="1"/>
  <c r="E18" i="26"/>
  <c r="D18" i="26"/>
  <c r="L17" i="26"/>
  <c r="I17" i="26"/>
  <c r="F17" i="26"/>
  <c r="E17" i="26"/>
  <c r="D17" i="26"/>
  <c r="I16" i="26"/>
  <c r="F16" i="26" s="1"/>
  <c r="E16" i="26"/>
  <c r="D16" i="26"/>
  <c r="L15" i="26"/>
  <c r="I15" i="26"/>
  <c r="E15" i="26"/>
  <c r="D15" i="26"/>
  <c r="I14" i="26"/>
  <c r="F14" i="26" s="1"/>
  <c r="E14" i="26"/>
  <c r="D14" i="26"/>
  <c r="I13" i="26"/>
  <c r="E13" i="26"/>
  <c r="D13" i="26"/>
  <c r="I12" i="26"/>
  <c r="F12" i="26" s="1"/>
  <c r="E12" i="26"/>
  <c r="D12" i="26"/>
  <c r="I11" i="26"/>
  <c r="F11" i="26" s="1"/>
  <c r="E11" i="26"/>
  <c r="D11" i="26"/>
  <c r="L10" i="26"/>
  <c r="I10" i="26"/>
  <c r="F10" i="26" s="1"/>
  <c r="E10" i="26"/>
  <c r="D10" i="26"/>
  <c r="L9" i="26"/>
  <c r="I9" i="26"/>
  <c r="E9" i="26"/>
  <c r="D9" i="26"/>
  <c r="I8" i="26"/>
  <c r="F8" i="26" s="1"/>
  <c r="E8" i="26"/>
  <c r="D8" i="26"/>
  <c r="K26" i="25"/>
  <c r="K27" i="25" s="1"/>
  <c r="J26" i="25"/>
  <c r="J27" i="25" s="1"/>
  <c r="H26" i="25"/>
  <c r="H27" i="25" s="1"/>
  <c r="G26" i="25"/>
  <c r="G27" i="25" s="1"/>
  <c r="I25" i="25"/>
  <c r="F25" i="25" s="1"/>
  <c r="E25" i="25"/>
  <c r="D25" i="25"/>
  <c r="I24" i="25"/>
  <c r="F24" i="25"/>
  <c r="E24" i="25"/>
  <c r="D24" i="25"/>
  <c r="I23" i="25"/>
  <c r="F23" i="25" s="1"/>
  <c r="E23" i="25"/>
  <c r="D23" i="25"/>
  <c r="I22" i="25"/>
  <c r="F22" i="25" s="1"/>
  <c r="E22" i="25"/>
  <c r="D22" i="25"/>
  <c r="L21" i="25"/>
  <c r="I21" i="25"/>
  <c r="F21" i="25" s="1"/>
  <c r="E21" i="25"/>
  <c r="D21" i="25"/>
  <c r="I20" i="25"/>
  <c r="F20" i="25" s="1"/>
  <c r="E20" i="25"/>
  <c r="D20" i="25"/>
  <c r="I19" i="25"/>
  <c r="F19" i="25" s="1"/>
  <c r="E19" i="25"/>
  <c r="D19" i="25"/>
  <c r="I18" i="25"/>
  <c r="F18" i="25" s="1"/>
  <c r="E18" i="25"/>
  <c r="D18" i="25"/>
  <c r="L17" i="25"/>
  <c r="I17" i="25"/>
  <c r="F17" i="25" s="1"/>
  <c r="E17" i="25"/>
  <c r="D17" i="25"/>
  <c r="I16" i="25"/>
  <c r="F16" i="25" s="1"/>
  <c r="E16" i="25"/>
  <c r="D16" i="25"/>
  <c r="L15" i="25"/>
  <c r="I15" i="25"/>
  <c r="E15" i="25"/>
  <c r="D15" i="25"/>
  <c r="I14" i="25"/>
  <c r="F14" i="25" s="1"/>
  <c r="E14" i="25"/>
  <c r="D14" i="25"/>
  <c r="L13" i="25"/>
  <c r="F13" i="25" s="1"/>
  <c r="I13" i="25"/>
  <c r="E13" i="25"/>
  <c r="D13" i="25"/>
  <c r="I12" i="25"/>
  <c r="F12" i="25" s="1"/>
  <c r="E12" i="25"/>
  <c r="D12" i="25"/>
  <c r="I11" i="25"/>
  <c r="F11" i="25" s="1"/>
  <c r="E11" i="25"/>
  <c r="D11" i="25"/>
  <c r="L10" i="25"/>
  <c r="I10" i="25"/>
  <c r="F10" i="25" s="1"/>
  <c r="E10" i="25"/>
  <c r="D10" i="25"/>
  <c r="L9" i="25"/>
  <c r="I9" i="25"/>
  <c r="E9" i="25"/>
  <c r="D9" i="25"/>
  <c r="I8" i="25"/>
  <c r="E8" i="25"/>
  <c r="D8" i="25"/>
  <c r="K26" i="24"/>
  <c r="K27" i="24" s="1"/>
  <c r="J26" i="24"/>
  <c r="J27" i="24" s="1"/>
  <c r="H26" i="24"/>
  <c r="H27" i="24" s="1"/>
  <c r="G26" i="24"/>
  <c r="G27" i="24" s="1"/>
  <c r="I25" i="24"/>
  <c r="F25" i="24"/>
  <c r="E25" i="24"/>
  <c r="D25" i="24"/>
  <c r="I24" i="24"/>
  <c r="F24" i="24" s="1"/>
  <c r="E24" i="24"/>
  <c r="D24" i="24"/>
  <c r="I23" i="24"/>
  <c r="F23" i="24" s="1"/>
  <c r="E23" i="24"/>
  <c r="D23" i="24"/>
  <c r="I22" i="24"/>
  <c r="F22" i="24" s="1"/>
  <c r="E22" i="24"/>
  <c r="D22" i="24"/>
  <c r="L21" i="24"/>
  <c r="I21" i="24"/>
  <c r="F21" i="24"/>
  <c r="E21" i="24"/>
  <c r="D21" i="24"/>
  <c r="I20" i="24"/>
  <c r="F20" i="24" s="1"/>
  <c r="E20" i="24"/>
  <c r="D20" i="24"/>
  <c r="I19" i="24"/>
  <c r="F19" i="24" s="1"/>
  <c r="E19" i="24"/>
  <c r="D19" i="24"/>
  <c r="I18" i="24"/>
  <c r="F18" i="24"/>
  <c r="E18" i="24"/>
  <c r="D18" i="24"/>
  <c r="L17" i="24"/>
  <c r="I17" i="24"/>
  <c r="F17" i="24"/>
  <c r="E17" i="24"/>
  <c r="D17" i="24"/>
  <c r="I16" i="24"/>
  <c r="F16" i="24"/>
  <c r="E16" i="24"/>
  <c r="D16" i="24"/>
  <c r="L15" i="24"/>
  <c r="I15" i="24"/>
  <c r="E15" i="24"/>
  <c r="D15" i="24"/>
  <c r="I14" i="24"/>
  <c r="F14" i="24" s="1"/>
  <c r="E14" i="24"/>
  <c r="D14" i="24"/>
  <c r="L13" i="24"/>
  <c r="I13" i="24"/>
  <c r="F13" i="24"/>
  <c r="E13" i="24"/>
  <c r="D13" i="24"/>
  <c r="I12" i="24"/>
  <c r="F12" i="24" s="1"/>
  <c r="E12" i="24"/>
  <c r="D12" i="24"/>
  <c r="I11" i="24"/>
  <c r="F11" i="24" s="1"/>
  <c r="E11" i="24"/>
  <c r="D11" i="24"/>
  <c r="L10" i="24"/>
  <c r="I10" i="24"/>
  <c r="F10" i="24"/>
  <c r="E10" i="24"/>
  <c r="D10" i="24"/>
  <c r="L9" i="24"/>
  <c r="I9" i="24"/>
  <c r="E9" i="24"/>
  <c r="D9" i="24"/>
  <c r="I8" i="24"/>
  <c r="F8" i="24"/>
  <c r="E8" i="24"/>
  <c r="D8" i="24"/>
  <c r="K26" i="23"/>
  <c r="K27" i="23" s="1"/>
  <c r="J26" i="23"/>
  <c r="J27" i="23" s="1"/>
  <c r="H26" i="23"/>
  <c r="H27" i="23" s="1"/>
  <c r="G26" i="23"/>
  <c r="G27" i="23" s="1"/>
  <c r="I25" i="23"/>
  <c r="F25" i="23" s="1"/>
  <c r="E25" i="23"/>
  <c r="D25" i="23"/>
  <c r="I24" i="23"/>
  <c r="F24" i="23" s="1"/>
  <c r="E24" i="23"/>
  <c r="D24" i="23"/>
  <c r="I23" i="23"/>
  <c r="F23" i="23" s="1"/>
  <c r="E23" i="23"/>
  <c r="D23" i="23"/>
  <c r="I22" i="23"/>
  <c r="F22" i="23" s="1"/>
  <c r="E22" i="23"/>
  <c r="D22" i="23"/>
  <c r="L21" i="23"/>
  <c r="I21" i="23"/>
  <c r="F21" i="23"/>
  <c r="E21" i="23"/>
  <c r="D21" i="23"/>
  <c r="I20" i="23"/>
  <c r="F20" i="23" s="1"/>
  <c r="E20" i="23"/>
  <c r="D20" i="23"/>
  <c r="I19" i="23"/>
  <c r="F19" i="23" s="1"/>
  <c r="E19" i="23"/>
  <c r="D19" i="23"/>
  <c r="I18" i="23"/>
  <c r="F18" i="23" s="1"/>
  <c r="E18" i="23"/>
  <c r="D18" i="23"/>
  <c r="L17" i="23"/>
  <c r="I17" i="23"/>
  <c r="F17" i="23" s="1"/>
  <c r="E17" i="23"/>
  <c r="D17" i="23"/>
  <c r="I16" i="23"/>
  <c r="F16" i="23" s="1"/>
  <c r="E16" i="23"/>
  <c r="D16" i="23"/>
  <c r="L15" i="23"/>
  <c r="I15" i="23"/>
  <c r="E15" i="23"/>
  <c r="D15" i="23"/>
  <c r="I14" i="23"/>
  <c r="F14" i="23" s="1"/>
  <c r="E14" i="23"/>
  <c r="D14" i="23"/>
  <c r="L13" i="23"/>
  <c r="I13" i="23"/>
  <c r="E13" i="23"/>
  <c r="D13" i="23"/>
  <c r="I12" i="23"/>
  <c r="F12" i="23" s="1"/>
  <c r="E12" i="23"/>
  <c r="D12" i="23"/>
  <c r="I11" i="23"/>
  <c r="F11" i="23" s="1"/>
  <c r="E11" i="23"/>
  <c r="D11" i="23"/>
  <c r="L10" i="23"/>
  <c r="I10" i="23"/>
  <c r="F10" i="23"/>
  <c r="E10" i="23"/>
  <c r="D10" i="23"/>
  <c r="L9" i="23"/>
  <c r="I9" i="23"/>
  <c r="E9" i="23"/>
  <c r="D9" i="23"/>
  <c r="I8" i="23"/>
  <c r="F8" i="23" s="1"/>
  <c r="E8" i="23"/>
  <c r="D8" i="23"/>
  <c r="K26" i="21"/>
  <c r="K27" i="21" s="1"/>
  <c r="J26" i="21"/>
  <c r="J27" i="21" s="1"/>
  <c r="H26" i="21"/>
  <c r="H27" i="21" s="1"/>
  <c r="G26" i="21"/>
  <c r="G27" i="21" s="1"/>
  <c r="I25" i="21"/>
  <c r="F25" i="21" s="1"/>
  <c r="E25" i="21"/>
  <c r="D25" i="21"/>
  <c r="I24" i="21"/>
  <c r="F24" i="21" s="1"/>
  <c r="E24" i="21"/>
  <c r="D24" i="21"/>
  <c r="I23" i="21"/>
  <c r="F23" i="21" s="1"/>
  <c r="E23" i="21"/>
  <c r="D23" i="21"/>
  <c r="I22" i="21"/>
  <c r="F22" i="21" s="1"/>
  <c r="E22" i="21"/>
  <c r="D22" i="21"/>
  <c r="L21" i="21"/>
  <c r="I21" i="21"/>
  <c r="F21" i="21"/>
  <c r="E21" i="21"/>
  <c r="D21" i="21"/>
  <c r="I20" i="21"/>
  <c r="F20" i="21" s="1"/>
  <c r="E20" i="21"/>
  <c r="D20" i="21"/>
  <c r="I19" i="21"/>
  <c r="F19" i="21" s="1"/>
  <c r="E19" i="21"/>
  <c r="D19" i="21"/>
  <c r="I18" i="21"/>
  <c r="F18" i="21" s="1"/>
  <c r="E18" i="21"/>
  <c r="D18" i="21"/>
  <c r="L17" i="21"/>
  <c r="I17" i="21"/>
  <c r="F17" i="21" s="1"/>
  <c r="E17" i="21"/>
  <c r="D17" i="21"/>
  <c r="I16" i="21"/>
  <c r="F16" i="21" s="1"/>
  <c r="E16" i="21"/>
  <c r="D16" i="21"/>
  <c r="L15" i="21"/>
  <c r="I15" i="21"/>
  <c r="E15" i="21"/>
  <c r="D15" i="21"/>
  <c r="I14" i="21"/>
  <c r="F14" i="21" s="1"/>
  <c r="E14" i="21"/>
  <c r="D14" i="21"/>
  <c r="L13" i="21"/>
  <c r="I13" i="21"/>
  <c r="E13" i="21"/>
  <c r="D13" i="21"/>
  <c r="I12" i="21"/>
  <c r="F12" i="21" s="1"/>
  <c r="E12" i="21"/>
  <c r="D12" i="21"/>
  <c r="I11" i="21"/>
  <c r="F11" i="21" s="1"/>
  <c r="E11" i="21"/>
  <c r="D11" i="21"/>
  <c r="L10" i="21"/>
  <c r="I10" i="21"/>
  <c r="F10" i="21"/>
  <c r="E10" i="21"/>
  <c r="D10" i="21"/>
  <c r="L9" i="21"/>
  <c r="I9" i="21"/>
  <c r="E9" i="21"/>
  <c r="D9" i="21"/>
  <c r="I8" i="21"/>
  <c r="E8" i="21"/>
  <c r="D8" i="21"/>
  <c r="L27" i="20"/>
  <c r="K27" i="20"/>
  <c r="I27" i="20"/>
  <c r="H27" i="20"/>
  <c r="G27" i="20"/>
  <c r="F27" i="20"/>
  <c r="E27" i="20"/>
  <c r="K26" i="20"/>
  <c r="J26" i="20"/>
  <c r="J27" i="20" s="1"/>
  <c r="H26" i="20"/>
  <c r="G26" i="20"/>
  <c r="I25" i="20"/>
  <c r="F25" i="20"/>
  <c r="E25" i="20"/>
  <c r="D25" i="20"/>
  <c r="I24" i="20"/>
  <c r="F24" i="20"/>
  <c r="E24" i="20"/>
  <c r="D24" i="20"/>
  <c r="I23" i="20"/>
  <c r="F23" i="20" s="1"/>
  <c r="E23" i="20"/>
  <c r="D23" i="20"/>
  <c r="I22" i="20"/>
  <c r="F22" i="20" s="1"/>
  <c r="E22" i="20"/>
  <c r="D22" i="20"/>
  <c r="L21" i="20"/>
  <c r="I21" i="20"/>
  <c r="F21" i="20" s="1"/>
  <c r="E21" i="20"/>
  <c r="D21" i="20"/>
  <c r="I20" i="20"/>
  <c r="F20" i="20" s="1"/>
  <c r="E20" i="20"/>
  <c r="D20" i="20"/>
  <c r="I19" i="20"/>
  <c r="F19" i="20" s="1"/>
  <c r="E19" i="20"/>
  <c r="D19" i="20"/>
  <c r="I18" i="20"/>
  <c r="F18" i="20" s="1"/>
  <c r="E18" i="20"/>
  <c r="D18" i="20"/>
  <c r="L17" i="20"/>
  <c r="I17" i="20"/>
  <c r="F17" i="20"/>
  <c r="E17" i="20"/>
  <c r="D17" i="20"/>
  <c r="I16" i="20"/>
  <c r="F16" i="20" s="1"/>
  <c r="E16" i="20"/>
  <c r="D16" i="20"/>
  <c r="L15" i="20"/>
  <c r="I15" i="20"/>
  <c r="F15" i="20"/>
  <c r="E15" i="20"/>
  <c r="D15" i="20"/>
  <c r="I14" i="20"/>
  <c r="F14" i="20"/>
  <c r="E14" i="20"/>
  <c r="D14" i="20"/>
  <c r="L13" i="20"/>
  <c r="F13" i="20" s="1"/>
  <c r="I13" i="20"/>
  <c r="E13" i="20"/>
  <c r="D13" i="20"/>
  <c r="I12" i="20"/>
  <c r="F12" i="20" s="1"/>
  <c r="E12" i="20"/>
  <c r="D12" i="20"/>
  <c r="I11" i="20"/>
  <c r="F11" i="20" s="1"/>
  <c r="E11" i="20"/>
  <c r="D11" i="20"/>
  <c r="L10" i="20"/>
  <c r="I10" i="20"/>
  <c r="F10" i="20" s="1"/>
  <c r="E10" i="20"/>
  <c r="D10" i="20"/>
  <c r="L9" i="20"/>
  <c r="I9" i="20"/>
  <c r="F9" i="20"/>
  <c r="E9" i="20"/>
  <c r="D9" i="20"/>
  <c r="I8" i="20"/>
  <c r="F8" i="20" s="1"/>
  <c r="E8" i="20"/>
  <c r="D8" i="20"/>
  <c r="D8" i="19"/>
  <c r="E8" i="19"/>
  <c r="D9" i="19"/>
  <c r="E9" i="19"/>
  <c r="D11" i="19"/>
  <c r="E11" i="19"/>
  <c r="D12" i="19"/>
  <c r="E12" i="19"/>
  <c r="D13" i="19"/>
  <c r="E13" i="19"/>
  <c r="D14" i="19"/>
  <c r="E14" i="19"/>
  <c r="D15" i="19"/>
  <c r="E15" i="19"/>
  <c r="D16" i="19"/>
  <c r="E16" i="19"/>
  <c r="D18" i="19"/>
  <c r="E18" i="19"/>
  <c r="D19" i="19"/>
  <c r="E19" i="19"/>
  <c r="D20" i="19"/>
  <c r="E20" i="19"/>
  <c r="D22" i="19"/>
  <c r="E22" i="19"/>
  <c r="D23" i="19"/>
  <c r="E23" i="19"/>
  <c r="D24" i="19"/>
  <c r="E24" i="19"/>
  <c r="D25" i="19"/>
  <c r="K26" i="19"/>
  <c r="K27" i="19" s="1"/>
  <c r="J26" i="19"/>
  <c r="J27" i="19" s="1"/>
  <c r="H26" i="19"/>
  <c r="H27" i="19" s="1"/>
  <c r="G26" i="19"/>
  <c r="G27" i="19" s="1"/>
  <c r="I25" i="19"/>
  <c r="F25" i="19" s="1"/>
  <c r="E25" i="19"/>
  <c r="I24" i="19"/>
  <c r="F24" i="19" s="1"/>
  <c r="I23" i="19"/>
  <c r="F23" i="19" s="1"/>
  <c r="I22" i="19"/>
  <c r="F22" i="19" s="1"/>
  <c r="L21" i="19"/>
  <c r="I21" i="19"/>
  <c r="F21" i="19"/>
  <c r="E21" i="19"/>
  <c r="D21" i="19"/>
  <c r="I20" i="19"/>
  <c r="F20" i="19" s="1"/>
  <c r="I19" i="19"/>
  <c r="F19" i="19" s="1"/>
  <c r="I18" i="19"/>
  <c r="F18" i="19" s="1"/>
  <c r="L17" i="19"/>
  <c r="I17" i="19"/>
  <c r="F17" i="19" s="1"/>
  <c r="E17" i="19"/>
  <c r="D17" i="19"/>
  <c r="I16" i="19"/>
  <c r="F16" i="19" s="1"/>
  <c r="L15" i="19"/>
  <c r="F15" i="19" s="1"/>
  <c r="I15" i="19"/>
  <c r="I14" i="19"/>
  <c r="F14" i="19" s="1"/>
  <c r="L13" i="19"/>
  <c r="I13" i="19"/>
  <c r="F13" i="19" s="1"/>
  <c r="I12" i="19"/>
  <c r="F12" i="19" s="1"/>
  <c r="I11" i="19"/>
  <c r="F11" i="19" s="1"/>
  <c r="L10" i="19"/>
  <c r="I10" i="19"/>
  <c r="F10" i="19"/>
  <c r="E10" i="19"/>
  <c r="D10" i="19"/>
  <c r="L9" i="19"/>
  <c r="I9" i="19"/>
  <c r="I8" i="19"/>
  <c r="F8" i="19"/>
  <c r="K26" i="18"/>
  <c r="K27" i="18" s="1"/>
  <c r="J26" i="18"/>
  <c r="J27" i="18" s="1"/>
  <c r="H26" i="18"/>
  <c r="H27" i="18" s="1"/>
  <c r="G26" i="18"/>
  <c r="G27" i="18" s="1"/>
  <c r="I25" i="18"/>
  <c r="F25" i="18" s="1"/>
  <c r="E25" i="18"/>
  <c r="D25" i="18"/>
  <c r="I24" i="18"/>
  <c r="F24" i="18" s="1"/>
  <c r="E24" i="18"/>
  <c r="D24" i="18"/>
  <c r="I23" i="18"/>
  <c r="F23" i="18" s="1"/>
  <c r="E23" i="18"/>
  <c r="D23" i="18"/>
  <c r="I22" i="18"/>
  <c r="F22" i="18" s="1"/>
  <c r="E22" i="18"/>
  <c r="D22" i="18"/>
  <c r="L21" i="18"/>
  <c r="I21" i="18"/>
  <c r="F21" i="18"/>
  <c r="E21" i="18"/>
  <c r="D21" i="18"/>
  <c r="I20" i="18"/>
  <c r="F20" i="18" s="1"/>
  <c r="E20" i="18"/>
  <c r="D20" i="18"/>
  <c r="I19" i="18"/>
  <c r="F19" i="18" s="1"/>
  <c r="E19" i="18"/>
  <c r="D19" i="18"/>
  <c r="I18" i="18"/>
  <c r="F18" i="18" s="1"/>
  <c r="E18" i="18"/>
  <c r="D18" i="18"/>
  <c r="L17" i="18"/>
  <c r="I17" i="18"/>
  <c r="F17" i="18"/>
  <c r="E17" i="18"/>
  <c r="D17" i="18"/>
  <c r="I16" i="18"/>
  <c r="F16" i="18" s="1"/>
  <c r="E16" i="18"/>
  <c r="D16" i="18"/>
  <c r="L15" i="18"/>
  <c r="I15" i="18"/>
  <c r="E15" i="18"/>
  <c r="D15" i="18"/>
  <c r="I14" i="18"/>
  <c r="F14" i="18" s="1"/>
  <c r="E14" i="18"/>
  <c r="D14" i="18"/>
  <c r="L13" i="18"/>
  <c r="I13" i="18"/>
  <c r="E13" i="18"/>
  <c r="D13" i="18"/>
  <c r="I12" i="18"/>
  <c r="F12" i="18" s="1"/>
  <c r="E12" i="18"/>
  <c r="D12" i="18"/>
  <c r="I11" i="18"/>
  <c r="F11" i="18" s="1"/>
  <c r="E11" i="18"/>
  <c r="D11" i="18"/>
  <c r="L10" i="18"/>
  <c r="I10" i="18"/>
  <c r="F10" i="18"/>
  <c r="E10" i="18"/>
  <c r="D10" i="18"/>
  <c r="L9" i="18"/>
  <c r="I9" i="18"/>
  <c r="F9" i="18" s="1"/>
  <c r="E9" i="18"/>
  <c r="D9" i="18"/>
  <c r="I8" i="18"/>
  <c r="F8" i="18"/>
  <c r="E8" i="18"/>
  <c r="D8" i="18"/>
  <c r="K26" i="17"/>
  <c r="K27" i="17" s="1"/>
  <c r="J26" i="17"/>
  <c r="J27" i="17" s="1"/>
  <c r="H26" i="17"/>
  <c r="H27" i="17" s="1"/>
  <c r="G26" i="17"/>
  <c r="G27" i="17" s="1"/>
  <c r="I25" i="17"/>
  <c r="F25" i="17" s="1"/>
  <c r="E25" i="17"/>
  <c r="D25" i="17"/>
  <c r="I24" i="17"/>
  <c r="F24" i="17" s="1"/>
  <c r="E24" i="17"/>
  <c r="D24" i="17"/>
  <c r="I23" i="17"/>
  <c r="F23" i="17" s="1"/>
  <c r="E23" i="17"/>
  <c r="D23" i="17"/>
  <c r="I22" i="17"/>
  <c r="F22" i="17" s="1"/>
  <c r="E22" i="17"/>
  <c r="D22" i="17"/>
  <c r="L21" i="17"/>
  <c r="I21" i="17"/>
  <c r="F21" i="17" s="1"/>
  <c r="E21" i="17"/>
  <c r="D21" i="17"/>
  <c r="I20" i="17"/>
  <c r="F20" i="17" s="1"/>
  <c r="E20" i="17"/>
  <c r="D20" i="17"/>
  <c r="I19" i="17"/>
  <c r="F19" i="17" s="1"/>
  <c r="E19" i="17"/>
  <c r="D19" i="17"/>
  <c r="I18" i="17"/>
  <c r="F18" i="17" s="1"/>
  <c r="E18" i="17"/>
  <c r="D18" i="17"/>
  <c r="L17" i="17"/>
  <c r="I17" i="17"/>
  <c r="F17" i="17" s="1"/>
  <c r="E17" i="17"/>
  <c r="D17" i="17"/>
  <c r="I16" i="17"/>
  <c r="F16" i="17" s="1"/>
  <c r="E16" i="17"/>
  <c r="D16" i="17"/>
  <c r="L15" i="17"/>
  <c r="I15" i="17"/>
  <c r="E15" i="17"/>
  <c r="D15" i="17"/>
  <c r="I14" i="17"/>
  <c r="F14" i="17"/>
  <c r="E14" i="17"/>
  <c r="D14" i="17"/>
  <c r="L13" i="17"/>
  <c r="I13" i="17"/>
  <c r="F13" i="17"/>
  <c r="E13" i="17"/>
  <c r="D13" i="17"/>
  <c r="I12" i="17"/>
  <c r="F12" i="17" s="1"/>
  <c r="E12" i="17"/>
  <c r="D12" i="17"/>
  <c r="I11" i="17"/>
  <c r="F11" i="17" s="1"/>
  <c r="E11" i="17"/>
  <c r="D11" i="17"/>
  <c r="L10" i="17"/>
  <c r="I10" i="17"/>
  <c r="F10" i="17" s="1"/>
  <c r="E10" i="17"/>
  <c r="D10" i="17"/>
  <c r="L9" i="17"/>
  <c r="I9" i="17"/>
  <c r="E9" i="17"/>
  <c r="D9" i="17"/>
  <c r="I8" i="17"/>
  <c r="F8" i="17" s="1"/>
  <c r="E8" i="17"/>
  <c r="D8" i="17"/>
  <c r="K26" i="16"/>
  <c r="K27" i="16" s="1"/>
  <c r="J26" i="16"/>
  <c r="J27" i="16" s="1"/>
  <c r="H26" i="16"/>
  <c r="H27" i="16" s="1"/>
  <c r="G26" i="16"/>
  <c r="G27" i="16" s="1"/>
  <c r="I25" i="16"/>
  <c r="F25" i="16" s="1"/>
  <c r="E25" i="16"/>
  <c r="D25" i="16"/>
  <c r="I24" i="16"/>
  <c r="F24" i="16"/>
  <c r="E24" i="16"/>
  <c r="D24" i="16"/>
  <c r="I23" i="16"/>
  <c r="F23" i="16" s="1"/>
  <c r="E23" i="16"/>
  <c r="D23" i="16"/>
  <c r="I22" i="16"/>
  <c r="F22" i="16" s="1"/>
  <c r="E22" i="16"/>
  <c r="D22" i="16"/>
  <c r="L21" i="16"/>
  <c r="I21" i="16"/>
  <c r="E21" i="16"/>
  <c r="D21" i="16"/>
  <c r="I20" i="16"/>
  <c r="F20" i="16" s="1"/>
  <c r="E20" i="16"/>
  <c r="D20" i="16"/>
  <c r="I19" i="16"/>
  <c r="F19" i="16"/>
  <c r="E19" i="16"/>
  <c r="D19" i="16"/>
  <c r="I18" i="16"/>
  <c r="F18" i="16" s="1"/>
  <c r="E18" i="16"/>
  <c r="D18" i="16"/>
  <c r="L17" i="16"/>
  <c r="I17" i="16"/>
  <c r="F17" i="16" s="1"/>
  <c r="E17" i="16"/>
  <c r="D17" i="16"/>
  <c r="I16" i="16"/>
  <c r="F16" i="16" s="1"/>
  <c r="E16" i="16"/>
  <c r="D16" i="16"/>
  <c r="L15" i="16"/>
  <c r="I15" i="16"/>
  <c r="F15" i="16"/>
  <c r="E15" i="16"/>
  <c r="D15" i="16"/>
  <c r="I14" i="16"/>
  <c r="F14" i="16" s="1"/>
  <c r="E14" i="16"/>
  <c r="D14" i="16"/>
  <c r="L13" i="16"/>
  <c r="I13" i="16"/>
  <c r="F13" i="16"/>
  <c r="E13" i="16"/>
  <c r="D13" i="16"/>
  <c r="I12" i="16"/>
  <c r="F12" i="16" s="1"/>
  <c r="E12" i="16"/>
  <c r="D12" i="16"/>
  <c r="I11" i="16"/>
  <c r="F11" i="16" s="1"/>
  <c r="E11" i="16"/>
  <c r="D11" i="16"/>
  <c r="L10" i="16"/>
  <c r="I10" i="16"/>
  <c r="E10" i="16"/>
  <c r="D10" i="16"/>
  <c r="L9" i="16"/>
  <c r="I9" i="16"/>
  <c r="E9" i="16"/>
  <c r="D9" i="16"/>
  <c r="I8" i="16"/>
  <c r="F8" i="16"/>
  <c r="E8" i="16"/>
  <c r="D8" i="16"/>
  <c r="K26" i="15"/>
  <c r="K27" i="15" s="1"/>
  <c r="J26" i="15"/>
  <c r="J27" i="15" s="1"/>
  <c r="H26" i="15"/>
  <c r="H27" i="15" s="1"/>
  <c r="G26" i="15"/>
  <c r="G27" i="15" s="1"/>
  <c r="I25" i="15"/>
  <c r="F25" i="15" s="1"/>
  <c r="E25" i="15"/>
  <c r="D25" i="15"/>
  <c r="I24" i="15"/>
  <c r="F24" i="15"/>
  <c r="E24" i="15"/>
  <c r="D24" i="15"/>
  <c r="I23" i="15"/>
  <c r="F23" i="15" s="1"/>
  <c r="E23" i="15"/>
  <c r="D23" i="15"/>
  <c r="I22" i="15"/>
  <c r="F22" i="15" s="1"/>
  <c r="E22" i="15"/>
  <c r="D22" i="15"/>
  <c r="L21" i="15"/>
  <c r="I21" i="15"/>
  <c r="E21" i="15"/>
  <c r="D21" i="15"/>
  <c r="I20" i="15"/>
  <c r="F20" i="15" s="1"/>
  <c r="E20" i="15"/>
  <c r="D20" i="15"/>
  <c r="I19" i="15"/>
  <c r="F19" i="15"/>
  <c r="E19" i="15"/>
  <c r="D19" i="15"/>
  <c r="I18" i="15"/>
  <c r="F18" i="15" s="1"/>
  <c r="E18" i="15"/>
  <c r="D18" i="15"/>
  <c r="L17" i="15"/>
  <c r="I17" i="15"/>
  <c r="F17" i="15" s="1"/>
  <c r="E17" i="15"/>
  <c r="D17" i="15"/>
  <c r="I16" i="15"/>
  <c r="F16" i="15"/>
  <c r="E16" i="15"/>
  <c r="D16" i="15"/>
  <c r="L15" i="15"/>
  <c r="I15" i="15"/>
  <c r="F15" i="15" s="1"/>
  <c r="E15" i="15"/>
  <c r="D15" i="15"/>
  <c r="I14" i="15"/>
  <c r="F14" i="15" s="1"/>
  <c r="E14" i="15"/>
  <c r="D14" i="15"/>
  <c r="L13" i="15"/>
  <c r="I13" i="15"/>
  <c r="E13" i="15"/>
  <c r="D13" i="15"/>
  <c r="I12" i="15"/>
  <c r="F12" i="15"/>
  <c r="E12" i="15"/>
  <c r="D12" i="15"/>
  <c r="I11" i="15"/>
  <c r="F11" i="15" s="1"/>
  <c r="E11" i="15"/>
  <c r="D11" i="15"/>
  <c r="L10" i="15"/>
  <c r="I10" i="15"/>
  <c r="E10" i="15"/>
  <c r="D10" i="15"/>
  <c r="L9" i="15"/>
  <c r="I9" i="15"/>
  <c r="F9" i="15"/>
  <c r="E9" i="15"/>
  <c r="D9" i="15"/>
  <c r="I8" i="15"/>
  <c r="F8" i="15" s="1"/>
  <c r="E8" i="15"/>
  <c r="D8" i="15"/>
  <c r="K26" i="14"/>
  <c r="K27" i="14" s="1"/>
  <c r="J26" i="14"/>
  <c r="J27" i="14" s="1"/>
  <c r="H26" i="14"/>
  <c r="H27" i="14" s="1"/>
  <c r="G26" i="14"/>
  <c r="G27" i="14" s="1"/>
  <c r="I25" i="14"/>
  <c r="F25" i="14" s="1"/>
  <c r="E25" i="14"/>
  <c r="D25" i="14"/>
  <c r="I24" i="14"/>
  <c r="F24" i="14" s="1"/>
  <c r="E24" i="14"/>
  <c r="D24" i="14"/>
  <c r="I23" i="14"/>
  <c r="F23" i="14" s="1"/>
  <c r="E23" i="14"/>
  <c r="D23" i="14"/>
  <c r="I22" i="14"/>
  <c r="F22" i="14" s="1"/>
  <c r="E22" i="14"/>
  <c r="D22" i="14"/>
  <c r="L21" i="14"/>
  <c r="I21" i="14"/>
  <c r="F21" i="14" s="1"/>
  <c r="E21" i="14"/>
  <c r="D21" i="14"/>
  <c r="I20" i="14"/>
  <c r="F20" i="14" s="1"/>
  <c r="E20" i="14"/>
  <c r="D20" i="14"/>
  <c r="I19" i="14"/>
  <c r="F19" i="14" s="1"/>
  <c r="E19" i="14"/>
  <c r="D19" i="14"/>
  <c r="I18" i="14"/>
  <c r="F18" i="14" s="1"/>
  <c r="E18" i="14"/>
  <c r="D18" i="14"/>
  <c r="L17" i="14"/>
  <c r="I17" i="14"/>
  <c r="F17" i="14" s="1"/>
  <c r="E17" i="14"/>
  <c r="D17" i="14"/>
  <c r="I16" i="14"/>
  <c r="F16" i="14" s="1"/>
  <c r="E16" i="14"/>
  <c r="D16" i="14"/>
  <c r="L15" i="14"/>
  <c r="I15" i="14"/>
  <c r="E15" i="14"/>
  <c r="D15" i="14"/>
  <c r="I14" i="14"/>
  <c r="F14" i="14" s="1"/>
  <c r="E14" i="14"/>
  <c r="D14" i="14"/>
  <c r="L13" i="14"/>
  <c r="I13" i="14"/>
  <c r="E13" i="14"/>
  <c r="D13" i="14"/>
  <c r="I12" i="14"/>
  <c r="F12" i="14" s="1"/>
  <c r="E12" i="14"/>
  <c r="D12" i="14"/>
  <c r="I11" i="14"/>
  <c r="F11" i="14" s="1"/>
  <c r="E11" i="14"/>
  <c r="D11" i="14"/>
  <c r="L10" i="14"/>
  <c r="I10" i="14"/>
  <c r="E10" i="14"/>
  <c r="D10" i="14"/>
  <c r="L9" i="14"/>
  <c r="I9" i="14"/>
  <c r="E9" i="14"/>
  <c r="D9" i="14"/>
  <c r="I8" i="14"/>
  <c r="F8" i="14" s="1"/>
  <c r="E8" i="14"/>
  <c r="D8" i="14"/>
  <c r="K26" i="13"/>
  <c r="K27" i="13" s="1"/>
  <c r="J26" i="13"/>
  <c r="J27" i="13" s="1"/>
  <c r="H26" i="13"/>
  <c r="H27" i="13" s="1"/>
  <c r="G26" i="13"/>
  <c r="G27" i="13" s="1"/>
  <c r="I25" i="13"/>
  <c r="F25" i="13" s="1"/>
  <c r="E25" i="13"/>
  <c r="D25" i="13"/>
  <c r="I24" i="13"/>
  <c r="F24" i="13" s="1"/>
  <c r="E24" i="13"/>
  <c r="D24" i="13"/>
  <c r="I23" i="13"/>
  <c r="F23" i="13" s="1"/>
  <c r="E23" i="13"/>
  <c r="D23" i="13"/>
  <c r="I22" i="13"/>
  <c r="F22" i="13" s="1"/>
  <c r="E22" i="13"/>
  <c r="D22" i="13"/>
  <c r="L21" i="13"/>
  <c r="I21" i="13"/>
  <c r="F21" i="13" s="1"/>
  <c r="E21" i="13"/>
  <c r="D21" i="13"/>
  <c r="I20" i="13"/>
  <c r="F20" i="13" s="1"/>
  <c r="E20" i="13"/>
  <c r="D20" i="13"/>
  <c r="I19" i="13"/>
  <c r="F19" i="13" s="1"/>
  <c r="E19" i="13"/>
  <c r="D19" i="13"/>
  <c r="I18" i="13"/>
  <c r="F18" i="13" s="1"/>
  <c r="E18" i="13"/>
  <c r="D18" i="13"/>
  <c r="L17" i="13"/>
  <c r="I17" i="13"/>
  <c r="F17" i="13" s="1"/>
  <c r="E17" i="13"/>
  <c r="D17" i="13"/>
  <c r="I16" i="13"/>
  <c r="F16" i="13" s="1"/>
  <c r="E16" i="13"/>
  <c r="D16" i="13"/>
  <c r="L15" i="13"/>
  <c r="I15" i="13"/>
  <c r="E15" i="13"/>
  <c r="D15" i="13"/>
  <c r="I14" i="13"/>
  <c r="F14" i="13" s="1"/>
  <c r="E14" i="13"/>
  <c r="D14" i="13"/>
  <c r="L13" i="13"/>
  <c r="I13" i="13"/>
  <c r="E13" i="13"/>
  <c r="D13" i="13"/>
  <c r="I12" i="13"/>
  <c r="F12" i="13" s="1"/>
  <c r="E12" i="13"/>
  <c r="D12" i="13"/>
  <c r="I11" i="13"/>
  <c r="F11" i="13" s="1"/>
  <c r="E11" i="13"/>
  <c r="D11" i="13"/>
  <c r="L10" i="13"/>
  <c r="I10" i="13"/>
  <c r="E10" i="13"/>
  <c r="D10" i="13"/>
  <c r="L9" i="13"/>
  <c r="I9" i="13"/>
  <c r="E9" i="13"/>
  <c r="D9" i="13"/>
  <c r="I8" i="13"/>
  <c r="F8" i="13" s="1"/>
  <c r="E8" i="13"/>
  <c r="D8" i="13"/>
  <c r="K26" i="12"/>
  <c r="K27" i="12" s="1"/>
  <c r="J26" i="12"/>
  <c r="J27" i="12" s="1"/>
  <c r="H26" i="12"/>
  <c r="H27" i="12" s="1"/>
  <c r="G26" i="12"/>
  <c r="G27" i="12" s="1"/>
  <c r="I25" i="12"/>
  <c r="F25" i="12" s="1"/>
  <c r="E25" i="12"/>
  <c r="D25" i="12"/>
  <c r="I24" i="12"/>
  <c r="F24" i="12" s="1"/>
  <c r="E24" i="12"/>
  <c r="D24" i="12"/>
  <c r="I23" i="12"/>
  <c r="F23" i="12" s="1"/>
  <c r="E23" i="12"/>
  <c r="D23" i="12"/>
  <c r="I22" i="12"/>
  <c r="F22" i="12" s="1"/>
  <c r="E22" i="12"/>
  <c r="D22" i="12"/>
  <c r="L21" i="12"/>
  <c r="I21" i="12"/>
  <c r="E21" i="12"/>
  <c r="D21" i="12"/>
  <c r="I20" i="12"/>
  <c r="F20" i="12" s="1"/>
  <c r="E20" i="12"/>
  <c r="D20" i="12"/>
  <c r="I19" i="12"/>
  <c r="F19" i="12" s="1"/>
  <c r="E19" i="12"/>
  <c r="D19" i="12"/>
  <c r="I18" i="12"/>
  <c r="F18" i="12" s="1"/>
  <c r="E18" i="12"/>
  <c r="D18" i="12"/>
  <c r="L17" i="12"/>
  <c r="I17" i="12"/>
  <c r="F17" i="12" s="1"/>
  <c r="E17" i="12"/>
  <c r="D17" i="12"/>
  <c r="I16" i="12"/>
  <c r="F16" i="12" s="1"/>
  <c r="E16" i="12"/>
  <c r="D16" i="12"/>
  <c r="L15" i="12"/>
  <c r="I15" i="12"/>
  <c r="E15" i="12"/>
  <c r="D15" i="12"/>
  <c r="I14" i="12"/>
  <c r="F14" i="12" s="1"/>
  <c r="E14" i="12"/>
  <c r="D14" i="12"/>
  <c r="L13" i="12"/>
  <c r="F13" i="12" s="1"/>
  <c r="I13" i="12"/>
  <c r="E13" i="12"/>
  <c r="D13" i="12"/>
  <c r="I12" i="12"/>
  <c r="F12" i="12"/>
  <c r="E12" i="12"/>
  <c r="D12" i="12"/>
  <c r="I11" i="12"/>
  <c r="F11" i="12" s="1"/>
  <c r="E11" i="12"/>
  <c r="D11" i="12"/>
  <c r="L10" i="12"/>
  <c r="I10" i="12"/>
  <c r="E10" i="12"/>
  <c r="D10" i="12"/>
  <c r="L9" i="12"/>
  <c r="I9" i="12"/>
  <c r="E9" i="12"/>
  <c r="D9" i="12"/>
  <c r="I8" i="12"/>
  <c r="F8" i="12" s="1"/>
  <c r="E8" i="12"/>
  <c r="D8" i="12"/>
  <c r="K26" i="11"/>
  <c r="K27" i="11" s="1"/>
  <c r="J26" i="11"/>
  <c r="J27" i="11" s="1"/>
  <c r="H26" i="11"/>
  <c r="H27" i="11" s="1"/>
  <c r="G26" i="11"/>
  <c r="G27" i="11" s="1"/>
  <c r="I25" i="11"/>
  <c r="F25" i="11" s="1"/>
  <c r="E25" i="11"/>
  <c r="D25" i="11"/>
  <c r="I24" i="11"/>
  <c r="F24" i="11" s="1"/>
  <c r="E24" i="11"/>
  <c r="D24" i="11"/>
  <c r="I23" i="11"/>
  <c r="F23" i="11" s="1"/>
  <c r="E23" i="11"/>
  <c r="D23" i="11"/>
  <c r="I22" i="11"/>
  <c r="F22" i="11" s="1"/>
  <c r="E22" i="11"/>
  <c r="D22" i="11"/>
  <c r="L21" i="11"/>
  <c r="I21" i="11"/>
  <c r="E21" i="11"/>
  <c r="D21" i="11"/>
  <c r="I20" i="11"/>
  <c r="F20" i="11" s="1"/>
  <c r="E20" i="11"/>
  <c r="D20" i="11"/>
  <c r="I19" i="11"/>
  <c r="F19" i="11" s="1"/>
  <c r="E19" i="11"/>
  <c r="D19" i="11"/>
  <c r="I18" i="11"/>
  <c r="F18" i="11" s="1"/>
  <c r="E18" i="11"/>
  <c r="D18" i="11"/>
  <c r="L17" i="11"/>
  <c r="I17" i="11"/>
  <c r="F17" i="11" s="1"/>
  <c r="E17" i="11"/>
  <c r="D17" i="11"/>
  <c r="I16" i="11"/>
  <c r="F16" i="11" s="1"/>
  <c r="E16" i="11"/>
  <c r="D16" i="11"/>
  <c r="L15" i="11"/>
  <c r="I15" i="11"/>
  <c r="E15" i="11"/>
  <c r="D15" i="11"/>
  <c r="I14" i="11"/>
  <c r="F14" i="11" s="1"/>
  <c r="E14" i="11"/>
  <c r="D14" i="11"/>
  <c r="L13" i="11"/>
  <c r="I13" i="11"/>
  <c r="E13" i="11"/>
  <c r="D13" i="11"/>
  <c r="I12" i="11"/>
  <c r="F12" i="11" s="1"/>
  <c r="E12" i="11"/>
  <c r="D12" i="11"/>
  <c r="I11" i="11"/>
  <c r="F11" i="11" s="1"/>
  <c r="E11" i="11"/>
  <c r="D11" i="11"/>
  <c r="L10" i="11"/>
  <c r="I10" i="11"/>
  <c r="E10" i="11"/>
  <c r="D10" i="11"/>
  <c r="L9" i="11"/>
  <c r="I9" i="11"/>
  <c r="E9" i="11"/>
  <c r="D9" i="11"/>
  <c r="I8" i="11"/>
  <c r="E8" i="11"/>
  <c r="D8" i="11"/>
  <c r="K26" i="10"/>
  <c r="K27" i="10" s="1"/>
  <c r="J26" i="10"/>
  <c r="J27" i="10" s="1"/>
  <c r="H26" i="10"/>
  <c r="H27" i="10" s="1"/>
  <c r="G26" i="10"/>
  <c r="G27" i="10" s="1"/>
  <c r="I25" i="10"/>
  <c r="F25" i="10" s="1"/>
  <c r="E25" i="10"/>
  <c r="D25" i="10"/>
  <c r="I24" i="10"/>
  <c r="F24" i="10" s="1"/>
  <c r="E24" i="10"/>
  <c r="D24" i="10"/>
  <c r="I23" i="10"/>
  <c r="F23" i="10" s="1"/>
  <c r="E23" i="10"/>
  <c r="D23" i="10"/>
  <c r="I22" i="10"/>
  <c r="F22" i="10" s="1"/>
  <c r="E22" i="10"/>
  <c r="D22" i="10"/>
  <c r="L21" i="10"/>
  <c r="I21" i="10"/>
  <c r="E21" i="10"/>
  <c r="D21" i="10"/>
  <c r="I20" i="10"/>
  <c r="F20" i="10" s="1"/>
  <c r="E20" i="10"/>
  <c r="D20" i="10"/>
  <c r="I19" i="10"/>
  <c r="F19" i="10" s="1"/>
  <c r="E19" i="10"/>
  <c r="D19" i="10"/>
  <c r="I18" i="10"/>
  <c r="F18" i="10" s="1"/>
  <c r="E18" i="10"/>
  <c r="D18" i="10"/>
  <c r="L17" i="10"/>
  <c r="I17" i="10"/>
  <c r="F17" i="10"/>
  <c r="E17" i="10"/>
  <c r="D17" i="10"/>
  <c r="I16" i="10"/>
  <c r="F16" i="10" s="1"/>
  <c r="E16" i="10"/>
  <c r="D16" i="10"/>
  <c r="L15" i="10"/>
  <c r="I15" i="10"/>
  <c r="E15" i="10"/>
  <c r="D15" i="10"/>
  <c r="I14" i="10"/>
  <c r="F14" i="10" s="1"/>
  <c r="E14" i="10"/>
  <c r="D14" i="10"/>
  <c r="L13" i="10"/>
  <c r="I13" i="10"/>
  <c r="E13" i="10"/>
  <c r="D13" i="10"/>
  <c r="I12" i="10"/>
  <c r="F12" i="10"/>
  <c r="E12" i="10"/>
  <c r="D12" i="10"/>
  <c r="I11" i="10"/>
  <c r="F11" i="10" s="1"/>
  <c r="E11" i="10"/>
  <c r="D11" i="10"/>
  <c r="L10" i="10"/>
  <c r="I10" i="10"/>
  <c r="E10" i="10"/>
  <c r="D10" i="10"/>
  <c r="L9" i="10"/>
  <c r="I9" i="10"/>
  <c r="E9" i="10"/>
  <c r="D9" i="10"/>
  <c r="I8" i="10"/>
  <c r="E8" i="10"/>
  <c r="D8" i="10"/>
  <c r="K26" i="9"/>
  <c r="K27" i="9" s="1"/>
  <c r="J26" i="9"/>
  <c r="J27" i="9" s="1"/>
  <c r="H26" i="9"/>
  <c r="H27" i="9" s="1"/>
  <c r="G26" i="9"/>
  <c r="G27" i="9" s="1"/>
  <c r="I25" i="9"/>
  <c r="F25" i="9" s="1"/>
  <c r="E25" i="9"/>
  <c r="D25" i="9"/>
  <c r="I24" i="9"/>
  <c r="F24" i="9" s="1"/>
  <c r="E24" i="9"/>
  <c r="D24" i="9"/>
  <c r="I23" i="9"/>
  <c r="F23" i="9" s="1"/>
  <c r="E23" i="9"/>
  <c r="D23" i="9"/>
  <c r="I22" i="9"/>
  <c r="F22" i="9" s="1"/>
  <c r="E22" i="9"/>
  <c r="D22" i="9"/>
  <c r="L21" i="9"/>
  <c r="I21" i="9"/>
  <c r="E21" i="9"/>
  <c r="D21" i="9"/>
  <c r="I20" i="9"/>
  <c r="F20" i="9" s="1"/>
  <c r="E20" i="9"/>
  <c r="D20" i="9"/>
  <c r="I19" i="9"/>
  <c r="F19" i="9" s="1"/>
  <c r="E19" i="9"/>
  <c r="D19" i="9"/>
  <c r="I18" i="9"/>
  <c r="F18" i="9" s="1"/>
  <c r="E18" i="9"/>
  <c r="D18" i="9"/>
  <c r="L17" i="9"/>
  <c r="I17" i="9"/>
  <c r="F17" i="9"/>
  <c r="E17" i="9"/>
  <c r="D17" i="9"/>
  <c r="I16" i="9"/>
  <c r="F16" i="9" s="1"/>
  <c r="E16" i="9"/>
  <c r="D16" i="9"/>
  <c r="L15" i="9"/>
  <c r="I15" i="9"/>
  <c r="E15" i="9"/>
  <c r="D15" i="9"/>
  <c r="I14" i="9"/>
  <c r="F14" i="9" s="1"/>
  <c r="E14" i="9"/>
  <c r="D14" i="9"/>
  <c r="L13" i="9"/>
  <c r="I13" i="9"/>
  <c r="E13" i="9"/>
  <c r="D13" i="9"/>
  <c r="I12" i="9"/>
  <c r="F12" i="9" s="1"/>
  <c r="E12" i="9"/>
  <c r="D12" i="9"/>
  <c r="I11" i="9"/>
  <c r="F11" i="9" s="1"/>
  <c r="E11" i="9"/>
  <c r="D11" i="9"/>
  <c r="L10" i="9"/>
  <c r="I10" i="9"/>
  <c r="F10" i="9" s="1"/>
  <c r="E10" i="9"/>
  <c r="D10" i="9"/>
  <c r="L9" i="9"/>
  <c r="I9" i="9"/>
  <c r="E9" i="9"/>
  <c r="D9" i="9"/>
  <c r="I8" i="9"/>
  <c r="F8" i="9" s="1"/>
  <c r="E8" i="9"/>
  <c r="D8" i="9"/>
  <c r="K26" i="8"/>
  <c r="K27" i="8" s="1"/>
  <c r="J26" i="8"/>
  <c r="J27" i="8" s="1"/>
  <c r="H26" i="8"/>
  <c r="H27" i="8" s="1"/>
  <c r="G26" i="8"/>
  <c r="G27" i="8" s="1"/>
  <c r="I25" i="8"/>
  <c r="F25" i="8" s="1"/>
  <c r="E25" i="8"/>
  <c r="D25" i="8"/>
  <c r="I24" i="8"/>
  <c r="F24" i="8" s="1"/>
  <c r="E24" i="8"/>
  <c r="D24" i="8"/>
  <c r="I23" i="8"/>
  <c r="F23" i="8" s="1"/>
  <c r="E23" i="8"/>
  <c r="D23" i="8"/>
  <c r="I22" i="8"/>
  <c r="F22" i="8" s="1"/>
  <c r="E22" i="8"/>
  <c r="D22" i="8"/>
  <c r="L21" i="8"/>
  <c r="I21" i="8"/>
  <c r="F21" i="8" s="1"/>
  <c r="E21" i="8"/>
  <c r="D21" i="8"/>
  <c r="I20" i="8"/>
  <c r="F20" i="8" s="1"/>
  <c r="E20" i="8"/>
  <c r="D20" i="8"/>
  <c r="I19" i="8"/>
  <c r="F19" i="8" s="1"/>
  <c r="E19" i="8"/>
  <c r="D19" i="8"/>
  <c r="I18" i="8"/>
  <c r="F18" i="8" s="1"/>
  <c r="E18" i="8"/>
  <c r="D18" i="8"/>
  <c r="L17" i="8"/>
  <c r="I17" i="8"/>
  <c r="F17" i="8" s="1"/>
  <c r="E17" i="8"/>
  <c r="D17" i="8"/>
  <c r="I16" i="8"/>
  <c r="F16" i="8" s="1"/>
  <c r="E16" i="8"/>
  <c r="D16" i="8"/>
  <c r="L15" i="8"/>
  <c r="I15" i="8"/>
  <c r="E15" i="8"/>
  <c r="D15" i="8"/>
  <c r="I14" i="8"/>
  <c r="F14" i="8" s="1"/>
  <c r="E14" i="8"/>
  <c r="D14" i="8"/>
  <c r="L13" i="8"/>
  <c r="I13" i="8"/>
  <c r="E13" i="8"/>
  <c r="D13" i="8"/>
  <c r="I12" i="8"/>
  <c r="F12" i="8" s="1"/>
  <c r="E12" i="8"/>
  <c r="D12" i="8"/>
  <c r="I11" i="8"/>
  <c r="F11" i="8" s="1"/>
  <c r="E11" i="8"/>
  <c r="D11" i="8"/>
  <c r="L10" i="8"/>
  <c r="I10" i="8"/>
  <c r="E10" i="8"/>
  <c r="D10" i="8"/>
  <c r="L9" i="8"/>
  <c r="I9" i="8"/>
  <c r="E9" i="8"/>
  <c r="D9" i="8"/>
  <c r="I8" i="8"/>
  <c r="F8" i="8" s="1"/>
  <c r="E8" i="8"/>
  <c r="D8" i="8"/>
  <c r="K26" i="7"/>
  <c r="K27" i="7" s="1"/>
  <c r="J26" i="7"/>
  <c r="J27" i="7" s="1"/>
  <c r="H26" i="7"/>
  <c r="H27" i="7" s="1"/>
  <c r="G26" i="7"/>
  <c r="G27" i="7" s="1"/>
  <c r="I25" i="7"/>
  <c r="F25" i="7" s="1"/>
  <c r="E25" i="7"/>
  <c r="D25" i="7"/>
  <c r="I24" i="7"/>
  <c r="F24" i="7" s="1"/>
  <c r="E24" i="7"/>
  <c r="D24" i="7"/>
  <c r="I23" i="7"/>
  <c r="F23" i="7" s="1"/>
  <c r="E23" i="7"/>
  <c r="D23" i="7"/>
  <c r="I22" i="7"/>
  <c r="F22" i="7" s="1"/>
  <c r="E22" i="7"/>
  <c r="D22" i="7"/>
  <c r="L21" i="7"/>
  <c r="I21" i="7"/>
  <c r="E21" i="7"/>
  <c r="D21" i="7"/>
  <c r="I20" i="7"/>
  <c r="F20" i="7" s="1"/>
  <c r="E20" i="7"/>
  <c r="D20" i="7"/>
  <c r="I19" i="7"/>
  <c r="F19" i="7" s="1"/>
  <c r="E19" i="7"/>
  <c r="D19" i="7"/>
  <c r="I18" i="7"/>
  <c r="F18" i="7" s="1"/>
  <c r="E18" i="7"/>
  <c r="D18" i="7"/>
  <c r="L17" i="7"/>
  <c r="I17" i="7"/>
  <c r="F17" i="7" s="1"/>
  <c r="E17" i="7"/>
  <c r="D17" i="7"/>
  <c r="I16" i="7"/>
  <c r="F16" i="7" s="1"/>
  <c r="E16" i="7"/>
  <c r="D16" i="7"/>
  <c r="L15" i="7"/>
  <c r="I15" i="7"/>
  <c r="E15" i="7"/>
  <c r="D15" i="7"/>
  <c r="I14" i="7"/>
  <c r="F14" i="7" s="1"/>
  <c r="E14" i="7"/>
  <c r="D14" i="7"/>
  <c r="L13" i="7"/>
  <c r="I13" i="7"/>
  <c r="E13" i="7"/>
  <c r="D13" i="7"/>
  <c r="I12" i="7"/>
  <c r="F12" i="7" s="1"/>
  <c r="E12" i="7"/>
  <c r="D12" i="7"/>
  <c r="I11" i="7"/>
  <c r="F11" i="7" s="1"/>
  <c r="E11" i="7"/>
  <c r="D11" i="7"/>
  <c r="L10" i="7"/>
  <c r="I10" i="7"/>
  <c r="E10" i="7"/>
  <c r="D10" i="7"/>
  <c r="L9" i="7"/>
  <c r="I9" i="7"/>
  <c r="E9" i="7"/>
  <c r="D9" i="7"/>
  <c r="I8" i="7"/>
  <c r="F8" i="7" s="1"/>
  <c r="E8" i="7"/>
  <c r="D8" i="7"/>
  <c r="K26" i="6"/>
  <c r="K27" i="6" s="1"/>
  <c r="J26" i="6"/>
  <c r="J27" i="6" s="1"/>
  <c r="H26" i="6"/>
  <c r="H27" i="6" s="1"/>
  <c r="G26" i="6"/>
  <c r="G27" i="6" s="1"/>
  <c r="I25" i="6"/>
  <c r="F25" i="6" s="1"/>
  <c r="E25" i="6"/>
  <c r="D25" i="6"/>
  <c r="I24" i="6"/>
  <c r="F24" i="6" s="1"/>
  <c r="E24" i="6"/>
  <c r="D24" i="6"/>
  <c r="I23" i="6"/>
  <c r="F23" i="6" s="1"/>
  <c r="E23" i="6"/>
  <c r="D23" i="6"/>
  <c r="I22" i="6"/>
  <c r="F22" i="6" s="1"/>
  <c r="E22" i="6"/>
  <c r="D22" i="6"/>
  <c r="L21" i="6"/>
  <c r="I21" i="6"/>
  <c r="E21" i="6"/>
  <c r="D21" i="6"/>
  <c r="I20" i="6"/>
  <c r="F20" i="6" s="1"/>
  <c r="E20" i="6"/>
  <c r="D20" i="6"/>
  <c r="I19" i="6"/>
  <c r="F19" i="6" s="1"/>
  <c r="E19" i="6"/>
  <c r="D19" i="6"/>
  <c r="I18" i="6"/>
  <c r="F18" i="6" s="1"/>
  <c r="E18" i="6"/>
  <c r="D18" i="6"/>
  <c r="L17" i="6"/>
  <c r="F17" i="6" s="1"/>
  <c r="I17" i="6"/>
  <c r="E17" i="6"/>
  <c r="D17" i="6"/>
  <c r="I16" i="6"/>
  <c r="F16" i="6" s="1"/>
  <c r="E16" i="6"/>
  <c r="D16" i="6"/>
  <c r="L15" i="6"/>
  <c r="I15" i="6"/>
  <c r="E15" i="6"/>
  <c r="D15" i="6"/>
  <c r="I14" i="6"/>
  <c r="F14" i="6" s="1"/>
  <c r="E14" i="6"/>
  <c r="D14" i="6"/>
  <c r="L13" i="6"/>
  <c r="I13" i="6"/>
  <c r="F13" i="6" s="1"/>
  <c r="E13" i="6"/>
  <c r="D13" i="6"/>
  <c r="I12" i="6"/>
  <c r="F12" i="6" s="1"/>
  <c r="E12" i="6"/>
  <c r="D12" i="6"/>
  <c r="I11" i="6"/>
  <c r="F11" i="6" s="1"/>
  <c r="E11" i="6"/>
  <c r="D11" i="6"/>
  <c r="L10" i="6"/>
  <c r="I10" i="6"/>
  <c r="F10" i="6" s="1"/>
  <c r="E10" i="6"/>
  <c r="D10" i="6"/>
  <c r="L9" i="6"/>
  <c r="I9" i="6"/>
  <c r="E9" i="6"/>
  <c r="D9" i="6"/>
  <c r="I8" i="6"/>
  <c r="E8" i="6"/>
  <c r="D8" i="6"/>
  <c r="F13" i="26" l="1"/>
  <c r="F15" i="26"/>
  <c r="F9" i="26"/>
  <c r="L26" i="26"/>
  <c r="E26" i="26"/>
  <c r="E27" i="26" s="1"/>
  <c r="D26" i="26"/>
  <c r="D27" i="26" s="1"/>
  <c r="I26" i="26"/>
  <c r="I27" i="26" s="1"/>
  <c r="L26" i="25"/>
  <c r="L27" i="25" s="1"/>
  <c r="F9" i="25"/>
  <c r="D26" i="25"/>
  <c r="D27" i="25" s="1"/>
  <c r="I26" i="25"/>
  <c r="I27" i="25" s="1"/>
  <c r="E26" i="25"/>
  <c r="E27" i="25" s="1"/>
  <c r="F15" i="25"/>
  <c r="F8" i="25"/>
  <c r="F15" i="24"/>
  <c r="F9" i="24"/>
  <c r="L26" i="24"/>
  <c r="L27" i="24" s="1"/>
  <c r="D26" i="24"/>
  <c r="D27" i="24" s="1"/>
  <c r="E26" i="24"/>
  <c r="E27" i="24" s="1"/>
  <c r="I26" i="24"/>
  <c r="I27" i="24" s="1"/>
  <c r="F26" i="24"/>
  <c r="F27" i="24" s="1"/>
  <c r="F15" i="23"/>
  <c r="L26" i="23"/>
  <c r="L27" i="23" s="1"/>
  <c r="F13" i="23"/>
  <c r="F9" i="23"/>
  <c r="D26" i="23"/>
  <c r="D27" i="23" s="1"/>
  <c r="E26" i="23"/>
  <c r="E27" i="23" s="1"/>
  <c r="I26" i="23"/>
  <c r="I27" i="23" s="1"/>
  <c r="L26" i="21"/>
  <c r="L27" i="21" s="1"/>
  <c r="F9" i="21"/>
  <c r="F15" i="21"/>
  <c r="F13" i="21"/>
  <c r="D26" i="21"/>
  <c r="D27" i="21" s="1"/>
  <c r="E26" i="21"/>
  <c r="E27" i="21" s="1"/>
  <c r="I26" i="21"/>
  <c r="I27" i="21" s="1"/>
  <c r="F8" i="21"/>
  <c r="L26" i="20"/>
  <c r="D26" i="20"/>
  <c r="D27" i="20" s="1"/>
  <c r="F26" i="20"/>
  <c r="E26" i="20"/>
  <c r="I26" i="20"/>
  <c r="F9" i="19"/>
  <c r="F26" i="19" s="1"/>
  <c r="F27" i="19" s="1"/>
  <c r="L26" i="19"/>
  <c r="L27" i="19" s="1"/>
  <c r="E26" i="19"/>
  <c r="E27" i="19" s="1"/>
  <c r="D26" i="19"/>
  <c r="D27" i="19" s="1"/>
  <c r="I26" i="19"/>
  <c r="I27" i="19" s="1"/>
  <c r="L26" i="18"/>
  <c r="L27" i="18" s="1"/>
  <c r="F13" i="18"/>
  <c r="F15" i="18"/>
  <c r="D26" i="18"/>
  <c r="D27" i="18" s="1"/>
  <c r="E26" i="18"/>
  <c r="E27" i="18" s="1"/>
  <c r="I26" i="18"/>
  <c r="I27" i="18" s="1"/>
  <c r="F15" i="17"/>
  <c r="L26" i="17"/>
  <c r="L27" i="17" s="1"/>
  <c r="F9" i="17"/>
  <c r="D26" i="17"/>
  <c r="D27" i="17" s="1"/>
  <c r="E26" i="17"/>
  <c r="E27" i="17" s="1"/>
  <c r="I26" i="17"/>
  <c r="I27" i="17" s="1"/>
  <c r="F21" i="7"/>
  <c r="F10" i="14"/>
  <c r="F10" i="12"/>
  <c r="F10" i="8"/>
  <c r="F21" i="12"/>
  <c r="F21" i="15"/>
  <c r="F21" i="16"/>
  <c r="F15" i="14"/>
  <c r="F10" i="13"/>
  <c r="F21" i="6"/>
  <c r="F13" i="11"/>
  <c r="F15" i="8"/>
  <c r="F10" i="15"/>
  <c r="F10" i="7"/>
  <c r="F21" i="9"/>
  <c r="F13" i="14"/>
  <c r="F10" i="16"/>
  <c r="F9" i="16"/>
  <c r="L26" i="16"/>
  <c r="L27" i="16" s="1"/>
  <c r="E26" i="16"/>
  <c r="E27" i="16" s="1"/>
  <c r="D26" i="16"/>
  <c r="D27" i="16" s="1"/>
  <c r="I26" i="16"/>
  <c r="I27" i="16" s="1"/>
  <c r="F26" i="16"/>
  <c r="F27" i="16" s="1"/>
  <c r="F13" i="15"/>
  <c r="F26" i="15" s="1"/>
  <c r="F27" i="15" s="1"/>
  <c r="L26" i="15"/>
  <c r="L27" i="15" s="1"/>
  <c r="I26" i="15"/>
  <c r="I27" i="15" s="1"/>
  <c r="D26" i="15"/>
  <c r="D27" i="15" s="1"/>
  <c r="E26" i="15"/>
  <c r="E27" i="15" s="1"/>
  <c r="F9" i="14"/>
  <c r="L26" i="14"/>
  <c r="L27" i="14" s="1"/>
  <c r="D26" i="14"/>
  <c r="D27" i="14" s="1"/>
  <c r="I26" i="14"/>
  <c r="I27" i="14" s="1"/>
  <c r="E26" i="14"/>
  <c r="E27" i="14" s="1"/>
  <c r="F9" i="13"/>
  <c r="F13" i="13"/>
  <c r="L26" i="13"/>
  <c r="L27" i="13" s="1"/>
  <c r="E26" i="13"/>
  <c r="E27" i="13" s="1"/>
  <c r="I26" i="13"/>
  <c r="I27" i="13" s="1"/>
  <c r="F15" i="13"/>
  <c r="D26" i="13"/>
  <c r="D27" i="13" s="1"/>
  <c r="F15" i="12"/>
  <c r="F9" i="12"/>
  <c r="F26" i="12" s="1"/>
  <c r="F27" i="12" s="1"/>
  <c r="L26" i="12"/>
  <c r="L27" i="12" s="1"/>
  <c r="D26" i="12"/>
  <c r="D27" i="12" s="1"/>
  <c r="E26" i="12"/>
  <c r="E27" i="12" s="1"/>
  <c r="I26" i="12"/>
  <c r="I27" i="12" s="1"/>
  <c r="F10" i="11"/>
  <c r="F21" i="11"/>
  <c r="F15" i="11"/>
  <c r="L26" i="11"/>
  <c r="L27" i="11" s="1"/>
  <c r="F9" i="11"/>
  <c r="E26" i="11"/>
  <c r="E27" i="11" s="1"/>
  <c r="D26" i="11"/>
  <c r="D27" i="11" s="1"/>
  <c r="I26" i="11"/>
  <c r="I27" i="11" s="1"/>
  <c r="F8" i="11"/>
  <c r="F21" i="10"/>
  <c r="F10" i="10"/>
  <c r="F15" i="10"/>
  <c r="L26" i="10"/>
  <c r="L27" i="10" s="1"/>
  <c r="F13" i="10"/>
  <c r="F9" i="10"/>
  <c r="I26" i="10"/>
  <c r="I27" i="10" s="1"/>
  <c r="E26" i="10"/>
  <c r="E27" i="10" s="1"/>
  <c r="D26" i="10"/>
  <c r="D27" i="10" s="1"/>
  <c r="F8" i="10"/>
  <c r="F9" i="9"/>
  <c r="F26" i="9" s="1"/>
  <c r="F27" i="9" s="1"/>
  <c r="F13" i="9"/>
  <c r="F15" i="9"/>
  <c r="L26" i="9"/>
  <c r="L27" i="9" s="1"/>
  <c r="I26" i="9"/>
  <c r="I27" i="9" s="1"/>
  <c r="D26" i="9"/>
  <c r="D27" i="9" s="1"/>
  <c r="E26" i="9"/>
  <c r="E27" i="9" s="1"/>
  <c r="F9" i="8"/>
  <c r="F13" i="8"/>
  <c r="L26" i="8"/>
  <c r="L27" i="8" s="1"/>
  <c r="D26" i="8"/>
  <c r="D27" i="8" s="1"/>
  <c r="E26" i="8"/>
  <c r="E27" i="8" s="1"/>
  <c r="I26" i="8"/>
  <c r="I27" i="8" s="1"/>
  <c r="F13" i="7"/>
  <c r="F15" i="7"/>
  <c r="F26" i="7" s="1"/>
  <c r="F27" i="7" s="1"/>
  <c r="F9" i="7"/>
  <c r="L26" i="7"/>
  <c r="L27" i="7" s="1"/>
  <c r="D26" i="7"/>
  <c r="D27" i="7" s="1"/>
  <c r="E26" i="7"/>
  <c r="E27" i="7" s="1"/>
  <c r="I26" i="7"/>
  <c r="I27" i="7" s="1"/>
  <c r="I26" i="6"/>
  <c r="I27" i="6" s="1"/>
  <c r="D26" i="6"/>
  <c r="D27" i="6" s="1"/>
  <c r="L26" i="6"/>
  <c r="L27" i="6" s="1"/>
  <c r="F15" i="6"/>
  <c r="F9" i="6"/>
  <c r="E26" i="6"/>
  <c r="E27" i="6" s="1"/>
  <c r="F8" i="6"/>
  <c r="K26" i="5"/>
  <c r="K27" i="5" s="1"/>
  <c r="J26" i="5"/>
  <c r="J27" i="5" s="1"/>
  <c r="H26" i="5"/>
  <c r="H27" i="5" s="1"/>
  <c r="G26" i="5"/>
  <c r="G27" i="5" s="1"/>
  <c r="I25" i="5"/>
  <c r="F25" i="5" s="1"/>
  <c r="E25" i="5"/>
  <c r="D25" i="5"/>
  <c r="I24" i="5"/>
  <c r="F24" i="5" s="1"/>
  <c r="E24" i="5"/>
  <c r="D24" i="5"/>
  <c r="I23" i="5"/>
  <c r="F23" i="5" s="1"/>
  <c r="E23" i="5"/>
  <c r="D23" i="5"/>
  <c r="I22" i="5"/>
  <c r="F22" i="5" s="1"/>
  <c r="E22" i="5"/>
  <c r="D22" i="5"/>
  <c r="L21" i="5"/>
  <c r="I21" i="5"/>
  <c r="E21" i="5"/>
  <c r="D21" i="5"/>
  <c r="I20" i="5"/>
  <c r="F20" i="5" s="1"/>
  <c r="E20" i="5"/>
  <c r="D20" i="5"/>
  <c r="I19" i="5"/>
  <c r="F19" i="5" s="1"/>
  <c r="E19" i="5"/>
  <c r="D19" i="5"/>
  <c r="I18" i="5"/>
  <c r="F18" i="5" s="1"/>
  <c r="E18" i="5"/>
  <c r="D18" i="5"/>
  <c r="L17" i="5"/>
  <c r="I17" i="5"/>
  <c r="E17" i="5"/>
  <c r="D17" i="5"/>
  <c r="I16" i="5"/>
  <c r="F16" i="5" s="1"/>
  <c r="E16" i="5"/>
  <c r="D16" i="5"/>
  <c r="L15" i="5"/>
  <c r="I15" i="5"/>
  <c r="E15" i="5"/>
  <c r="D15" i="5"/>
  <c r="I14" i="5"/>
  <c r="F14" i="5"/>
  <c r="E14" i="5"/>
  <c r="D14" i="5"/>
  <c r="L13" i="5"/>
  <c r="I13" i="5"/>
  <c r="F13" i="5" s="1"/>
  <c r="E13" i="5"/>
  <c r="D13" i="5"/>
  <c r="I12" i="5"/>
  <c r="F12" i="5" s="1"/>
  <c r="E12" i="5"/>
  <c r="D12" i="5"/>
  <c r="I11" i="5"/>
  <c r="F11" i="5" s="1"/>
  <c r="E11" i="5"/>
  <c r="D11" i="5"/>
  <c r="L10" i="5"/>
  <c r="I10" i="5"/>
  <c r="E10" i="5"/>
  <c r="D10" i="5"/>
  <c r="L9" i="5"/>
  <c r="I9" i="5"/>
  <c r="E9" i="5"/>
  <c r="D9" i="5"/>
  <c r="I8" i="5"/>
  <c r="E8" i="5"/>
  <c r="D8" i="5"/>
  <c r="I25" i="4"/>
  <c r="F25" i="4" s="1"/>
  <c r="F26" i="26" l="1"/>
  <c r="F27" i="26" s="1"/>
  <c r="F26" i="25"/>
  <c r="F27" i="25" s="1"/>
  <c r="F26" i="23"/>
  <c r="F27" i="23" s="1"/>
  <c r="F26" i="21"/>
  <c r="F27" i="21" s="1"/>
  <c r="F26" i="18"/>
  <c r="F27" i="18" s="1"/>
  <c r="F26" i="17"/>
  <c r="F27" i="17" s="1"/>
  <c r="F26" i="6"/>
  <c r="F27" i="6" s="1"/>
  <c r="F26" i="14"/>
  <c r="F27" i="14" s="1"/>
  <c r="F26" i="8"/>
  <c r="F27" i="8" s="1"/>
  <c r="F26" i="13"/>
  <c r="F27" i="13" s="1"/>
  <c r="F26" i="11"/>
  <c r="F27" i="11" s="1"/>
  <c r="F26" i="10"/>
  <c r="F27" i="10" s="1"/>
  <c r="F21" i="5"/>
  <c r="F10" i="5"/>
  <c r="I26" i="5"/>
  <c r="I27" i="5" s="1"/>
  <c r="F17" i="5"/>
  <c r="F15" i="5"/>
  <c r="L26" i="5"/>
  <c r="L27" i="5" s="1"/>
  <c r="D26" i="5"/>
  <c r="D27" i="5" s="1"/>
  <c r="E26" i="5"/>
  <c r="E27" i="5" s="1"/>
  <c r="F8" i="5"/>
  <c r="F9" i="5"/>
  <c r="K26" i="4"/>
  <c r="K27" i="4" s="1"/>
  <c r="J26" i="4"/>
  <c r="J27" i="4" s="1"/>
  <c r="H26" i="4"/>
  <c r="H27" i="4" s="1"/>
  <c r="G26" i="4"/>
  <c r="G27" i="4" s="1"/>
  <c r="E25" i="4"/>
  <c r="D25" i="4"/>
  <c r="I24" i="4"/>
  <c r="E24" i="4"/>
  <c r="D24" i="4"/>
  <c r="I23" i="4"/>
  <c r="E23" i="4"/>
  <c r="D23" i="4"/>
  <c r="I22" i="4"/>
  <c r="E22" i="4"/>
  <c r="D22" i="4"/>
  <c r="L21" i="4"/>
  <c r="I21" i="4"/>
  <c r="E21" i="4"/>
  <c r="D21" i="4"/>
  <c r="I20" i="4"/>
  <c r="E20" i="4"/>
  <c r="D20" i="4"/>
  <c r="I19" i="4"/>
  <c r="F19" i="4" s="1"/>
  <c r="E19" i="4"/>
  <c r="D19" i="4"/>
  <c r="I18" i="4"/>
  <c r="E18" i="4"/>
  <c r="D18" i="4"/>
  <c r="L17" i="4"/>
  <c r="I17" i="4"/>
  <c r="F17" i="4" s="1"/>
  <c r="E17" i="4"/>
  <c r="D17" i="4"/>
  <c r="I16" i="4"/>
  <c r="F16" i="4" s="1"/>
  <c r="E16" i="4"/>
  <c r="D16" i="4"/>
  <c r="L15" i="4"/>
  <c r="I15" i="4"/>
  <c r="E15" i="4"/>
  <c r="D15" i="4"/>
  <c r="I14" i="4"/>
  <c r="E14" i="4"/>
  <c r="D14" i="4"/>
  <c r="L13" i="4"/>
  <c r="I13" i="4"/>
  <c r="E13" i="4"/>
  <c r="D13" i="4"/>
  <c r="I12" i="4"/>
  <c r="F12" i="4" s="1"/>
  <c r="E12" i="4"/>
  <c r="D12" i="4"/>
  <c r="I11" i="4"/>
  <c r="F11" i="4" s="1"/>
  <c r="E11" i="4"/>
  <c r="D11" i="4"/>
  <c r="L10" i="4"/>
  <c r="I10" i="4"/>
  <c r="E10" i="4"/>
  <c r="D10" i="4"/>
  <c r="L9" i="4"/>
  <c r="I9" i="4"/>
  <c r="E9" i="4"/>
  <c r="D9" i="4"/>
  <c r="I8" i="4"/>
  <c r="E8" i="4"/>
  <c r="D8" i="4"/>
  <c r="L26" i="3"/>
  <c r="L27" i="3" s="1"/>
  <c r="K26" i="3"/>
  <c r="K27" i="3" s="1"/>
  <c r="J26" i="3"/>
  <c r="J27" i="3" s="1"/>
  <c r="H26" i="3"/>
  <c r="H27" i="3" s="1"/>
  <c r="G26" i="3"/>
  <c r="G27" i="3" s="1"/>
  <c r="E25" i="3"/>
  <c r="D25" i="3"/>
  <c r="M24" i="3"/>
  <c r="I24" i="3"/>
  <c r="E24" i="3"/>
  <c r="D24" i="3"/>
  <c r="M23" i="3"/>
  <c r="I23" i="3"/>
  <c r="F23" i="3" s="1"/>
  <c r="E23" i="3"/>
  <c r="D23" i="3"/>
  <c r="M22" i="3"/>
  <c r="I22" i="3"/>
  <c r="F22" i="3" s="1"/>
  <c r="E22" i="3"/>
  <c r="D22" i="3"/>
  <c r="M21" i="3"/>
  <c r="I21" i="3"/>
  <c r="E21" i="3"/>
  <c r="D21" i="3"/>
  <c r="M20" i="3"/>
  <c r="I20" i="3"/>
  <c r="E20" i="3"/>
  <c r="D20" i="3"/>
  <c r="M19" i="3"/>
  <c r="I19" i="3"/>
  <c r="F19" i="3" s="1"/>
  <c r="E19" i="3"/>
  <c r="D19" i="3"/>
  <c r="M18" i="3"/>
  <c r="I18" i="3"/>
  <c r="E18" i="3"/>
  <c r="D18" i="3"/>
  <c r="M17" i="3"/>
  <c r="I17" i="3"/>
  <c r="E17" i="3"/>
  <c r="D17" i="3"/>
  <c r="M16" i="3"/>
  <c r="I16" i="3"/>
  <c r="E16" i="3"/>
  <c r="D16" i="3"/>
  <c r="M15" i="3"/>
  <c r="I15" i="3"/>
  <c r="E15" i="3"/>
  <c r="D15" i="3"/>
  <c r="M14" i="3"/>
  <c r="I14" i="3"/>
  <c r="E14" i="3"/>
  <c r="D14" i="3"/>
  <c r="M13" i="3"/>
  <c r="I13" i="3"/>
  <c r="E13" i="3"/>
  <c r="D13" i="3"/>
  <c r="M12" i="3"/>
  <c r="I12" i="3"/>
  <c r="E12" i="3"/>
  <c r="D12" i="3"/>
  <c r="M11" i="3"/>
  <c r="I11" i="3"/>
  <c r="E11" i="3"/>
  <c r="D11" i="3"/>
  <c r="M10" i="3"/>
  <c r="I10" i="3"/>
  <c r="F10" i="3" s="1"/>
  <c r="E10" i="3"/>
  <c r="D10" i="3"/>
  <c r="M9" i="3"/>
  <c r="I9" i="3"/>
  <c r="E9" i="3"/>
  <c r="D9" i="3"/>
  <c r="M8" i="3"/>
  <c r="I8" i="3"/>
  <c r="E8" i="3"/>
  <c r="D8" i="3"/>
  <c r="L26" i="2"/>
  <c r="L27" i="2" s="1"/>
  <c r="K26" i="2"/>
  <c r="K27" i="2" s="1"/>
  <c r="J26" i="2"/>
  <c r="J27" i="2" s="1"/>
  <c r="H26" i="2"/>
  <c r="H27" i="2" s="1"/>
  <c r="E25" i="2"/>
  <c r="D25" i="2"/>
  <c r="M24" i="2"/>
  <c r="I24" i="2"/>
  <c r="F24" i="2" s="1"/>
  <c r="E24" i="2"/>
  <c r="D24" i="2"/>
  <c r="M23" i="2"/>
  <c r="I23" i="2"/>
  <c r="E23" i="2"/>
  <c r="D23" i="2"/>
  <c r="M22" i="2"/>
  <c r="I22" i="2"/>
  <c r="F22" i="2" s="1"/>
  <c r="E22" i="2"/>
  <c r="D22" i="2"/>
  <c r="M21" i="2"/>
  <c r="I21" i="2"/>
  <c r="F21" i="2" s="1"/>
  <c r="E21" i="2"/>
  <c r="D21" i="2"/>
  <c r="M20" i="2"/>
  <c r="I20" i="2"/>
  <c r="F20" i="2" s="1"/>
  <c r="E20" i="2"/>
  <c r="D20" i="2"/>
  <c r="M19" i="2"/>
  <c r="I19" i="2"/>
  <c r="E19" i="2"/>
  <c r="D19" i="2"/>
  <c r="M18" i="2"/>
  <c r="I18" i="2"/>
  <c r="F18" i="2" s="1"/>
  <c r="E18" i="2"/>
  <c r="D18" i="2"/>
  <c r="M17" i="2"/>
  <c r="I17" i="2"/>
  <c r="F17" i="2" s="1"/>
  <c r="E17" i="2"/>
  <c r="D17" i="2"/>
  <c r="M16" i="2"/>
  <c r="I16" i="2"/>
  <c r="E16" i="2"/>
  <c r="D16" i="2"/>
  <c r="M15" i="2"/>
  <c r="I15" i="2"/>
  <c r="E15" i="2"/>
  <c r="D15" i="2"/>
  <c r="M14" i="2"/>
  <c r="I14" i="2"/>
  <c r="F14" i="2" s="1"/>
  <c r="E14" i="2"/>
  <c r="D14" i="2"/>
  <c r="M13" i="2"/>
  <c r="I13" i="2"/>
  <c r="E13" i="2"/>
  <c r="D13" i="2"/>
  <c r="M12" i="2"/>
  <c r="I12" i="2"/>
  <c r="E12" i="2"/>
  <c r="D12" i="2"/>
  <c r="M11" i="2"/>
  <c r="I11" i="2"/>
  <c r="E11" i="2"/>
  <c r="D11" i="2"/>
  <c r="M10" i="2"/>
  <c r="I10" i="2"/>
  <c r="E10" i="2"/>
  <c r="D10" i="2"/>
  <c r="M9" i="2"/>
  <c r="I9" i="2"/>
  <c r="F9" i="2" s="1"/>
  <c r="E9" i="2"/>
  <c r="D9" i="2"/>
  <c r="M8" i="2"/>
  <c r="E8" i="2"/>
  <c r="F15" i="3" l="1"/>
  <c r="F10" i="2"/>
  <c r="F13" i="2"/>
  <c r="F16" i="2"/>
  <c r="E26" i="2"/>
  <c r="E27" i="2" s="1"/>
  <c r="F12" i="2"/>
  <c r="E26" i="3"/>
  <c r="E27" i="3" s="1"/>
  <c r="F8" i="3"/>
  <c r="F20" i="3"/>
  <c r="F11" i="2"/>
  <c r="F15" i="2"/>
  <c r="F19" i="2"/>
  <c r="F23" i="2"/>
  <c r="F11" i="3"/>
  <c r="F13" i="3"/>
  <c r="F17" i="3"/>
  <c r="F26" i="5"/>
  <c r="F27" i="5" s="1"/>
  <c r="F10" i="4"/>
  <c r="F13" i="4"/>
  <c r="F21" i="4"/>
  <c r="F24" i="4"/>
  <c r="D26" i="4"/>
  <c r="D27" i="4" s="1"/>
  <c r="F18" i="4"/>
  <c r="F15" i="4"/>
  <c r="L26" i="4"/>
  <c r="L27" i="4" s="1"/>
  <c r="F23" i="4"/>
  <c r="F20" i="4"/>
  <c r="F8" i="4"/>
  <c r="E26" i="4"/>
  <c r="E27" i="4" s="1"/>
  <c r="F22" i="4"/>
  <c r="F14" i="4"/>
  <c r="I26" i="4"/>
  <c r="I27" i="4" s="1"/>
  <c r="F9" i="4"/>
  <c r="F21" i="3"/>
  <c r="F24" i="3"/>
  <c r="M26" i="3"/>
  <c r="M27" i="3" s="1"/>
  <c r="F9" i="3"/>
  <c r="F12" i="3"/>
  <c r="F14" i="3"/>
  <c r="D26" i="3"/>
  <c r="D27" i="3" s="1"/>
  <c r="F16" i="3"/>
  <c r="F18" i="3"/>
  <c r="I26" i="3"/>
  <c r="I27" i="3" s="1"/>
  <c r="M26" i="2"/>
  <c r="M27" i="2" s="1"/>
  <c r="D8" i="1"/>
  <c r="D11" i="1"/>
  <c r="D9" i="1"/>
  <c r="F26" i="3" l="1"/>
  <c r="F27" i="3" s="1"/>
  <c r="F26" i="4"/>
  <c r="F27" i="4" s="1"/>
  <c r="L26" i="1"/>
  <c r="L27" i="1" s="1"/>
  <c r="K26" i="1"/>
  <c r="K27" i="1" s="1"/>
  <c r="J26" i="1"/>
  <c r="J27" i="1" s="1"/>
  <c r="H26" i="1"/>
  <c r="H27" i="1" s="1"/>
  <c r="G26" i="1"/>
  <c r="G27" i="1" s="1"/>
  <c r="I25" i="1"/>
  <c r="F25" i="1" s="1"/>
  <c r="E25" i="1"/>
  <c r="D25" i="1"/>
  <c r="I24" i="1"/>
  <c r="F24" i="1" s="1"/>
  <c r="E24" i="1"/>
  <c r="D24" i="1"/>
  <c r="I23" i="1"/>
  <c r="F23" i="1" s="1"/>
  <c r="E23" i="1"/>
  <c r="D23" i="1"/>
  <c r="I22" i="1"/>
  <c r="F22" i="1" s="1"/>
  <c r="E22" i="1"/>
  <c r="D22" i="1"/>
  <c r="M21" i="1"/>
  <c r="I21" i="1"/>
  <c r="E21" i="1"/>
  <c r="D21" i="1"/>
  <c r="I20" i="1"/>
  <c r="F20" i="1" s="1"/>
  <c r="E20" i="1"/>
  <c r="D20" i="1"/>
  <c r="M19" i="1"/>
  <c r="I19" i="1"/>
  <c r="E19" i="1"/>
  <c r="D19" i="1"/>
  <c r="I18" i="1"/>
  <c r="F18" i="1" s="1"/>
  <c r="E18" i="1"/>
  <c r="D18" i="1"/>
  <c r="M17" i="1"/>
  <c r="I17" i="1"/>
  <c r="F17" i="1" s="1"/>
  <c r="E17" i="1"/>
  <c r="D17" i="1"/>
  <c r="M16" i="1"/>
  <c r="I16" i="1"/>
  <c r="E16" i="1"/>
  <c r="D16" i="1"/>
  <c r="M15" i="1"/>
  <c r="I15" i="1"/>
  <c r="E15" i="1"/>
  <c r="D15" i="1"/>
  <c r="M14" i="1"/>
  <c r="I14" i="1"/>
  <c r="E14" i="1"/>
  <c r="D14" i="1"/>
  <c r="M13" i="1"/>
  <c r="I13" i="1"/>
  <c r="F13" i="1" s="1"/>
  <c r="E13" i="1"/>
  <c r="D13" i="1"/>
  <c r="M12" i="1"/>
  <c r="I12" i="1"/>
  <c r="F12" i="1"/>
  <c r="E12" i="1"/>
  <c r="D12" i="1"/>
  <c r="M11" i="1"/>
  <c r="I11" i="1"/>
  <c r="F11" i="1" s="1"/>
  <c r="E11" i="1"/>
  <c r="M10" i="1"/>
  <c r="I10" i="1"/>
  <c r="F10" i="1" s="1"/>
  <c r="E10" i="1"/>
  <c r="D10" i="1"/>
  <c r="I9" i="1"/>
  <c r="F9" i="1" s="1"/>
  <c r="E9" i="1"/>
  <c r="I8" i="1"/>
  <c r="F15" i="1" l="1"/>
  <c r="F16" i="1"/>
  <c r="I26" i="1"/>
  <c r="I27" i="1" s="1"/>
  <c r="F19" i="1"/>
  <c r="M26" i="1"/>
  <c r="M27" i="1" s="1"/>
  <c r="F14" i="1"/>
  <c r="F21" i="1"/>
  <c r="E26" i="1"/>
  <c r="E27" i="1" s="1"/>
  <c r="F8" i="1"/>
  <c r="D26" i="1"/>
  <c r="D27" i="1" s="1"/>
  <c r="G26" i="2"/>
  <c r="G27" i="2" s="1"/>
  <c r="I8" i="2"/>
  <c r="I26" i="2" s="1"/>
  <c r="I27" i="2" s="1"/>
  <c r="D8" i="2"/>
  <c r="D26" i="2" s="1"/>
  <c r="D27" i="2" s="1"/>
  <c r="F8" i="2" l="1"/>
  <c r="F26" i="2" s="1"/>
  <c r="F27" i="2" s="1"/>
  <c r="F26" i="1"/>
  <c r="F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95F0A2BC-1C8B-477F-B5E7-C167BB3FEE71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C6B1DC5C-7431-4A3B-8315-24D15ACE4853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A4B16028-FE18-4D8E-9101-E88F33E579AC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1F3B1B88-637D-462C-B97F-8C3FBD9A2E9A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00000000-0006-0000-0000-000002000000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6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00000000-0006-0000-0100-000002000000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00000000-0006-0000-0100-000004000000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00000000-0006-0000-0200-000002000000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00000000-0006-0000-0200-000004000000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00000000-0006-0000-0300-000002000000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00000000-0006-0000-0300-000004000000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00000000-0006-0000-0400-000002000000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00000000-0006-0000-0400-000004000000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00000000-0006-0000-0500-000002000000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00000000-0006-0000-0500-000004000000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18DBAB5F-50DC-48B4-8A94-C795576796F2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4037C708-032B-4549-A5F8-70F02BCD5CA5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165E0913-712C-4513-BBDD-39C559A3851E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948481C0-0888-4CBF-B79B-E9C72B35B0B1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84A2A36E-183C-4E57-8CC8-F1363EC3626E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916033F7-EECE-45DE-8561-B25A5C733A15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261D5064-194F-4A1B-B9CC-3C0EEF43D229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E3212E35-DD08-4B3B-94D2-3BE9DEF0DCE8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EC0D2666-408F-4115-AC11-FF72623EE7ED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BE318C1C-DB7F-4019-AAC7-F9C6E76EA69F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8B1E14A2-1E96-4855-8C60-4C779F692954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544E61E5-9CA5-46E0-97D7-F72AE48F4222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691BAFCC-8DAB-477C-BB68-1F27F10CD32F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33AEA531-746E-4743-8243-E389196FD27D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973CCF66-6608-45A5-A832-3B809BC6CA12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C821FE8C-297C-41E0-80A4-1D2A40633F9A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C8B3B462-D0B5-44B6-B081-AF6943D82D5C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4FCC2175-928A-42EA-8137-814A3751DCBA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FF1DD888-2DDE-4DC1-8295-89860339E91A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3D1E17CA-5104-4990-A0BA-22EF3F7B7E58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B2F2890A-09AF-4A8B-8583-57B036143E9B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B46DDF0F-68BE-4C47-BB68-701A86D48ED5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BFFE8B83-ED6B-482C-9DE8-99FE3A53771C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F47F1017-1D0D-4081-BD76-B991D7383478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B54F8AFD-C31E-43DC-839F-011C220E1378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AE9B0776-EF13-45E8-AEFE-285570833DDE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D5D3C87E-A4F3-4E04-B984-C427CDD58E84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86555021-C651-4A20-8510-E362ADD46529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4F52E183-01CA-46C7-AB1F-33D4B3F8CC0F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648BB45A-3FB9-4B9A-8892-F68D3D46B008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E248CAE8-3D86-488D-9928-61BC9EF95595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2FE34860-6F73-48C8-B9A9-E2AC22AC8102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F6DFC732-E99F-40B3-9A94-ED4F1118F8EF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F7D4DD98-FDF4-475A-8E6F-D2DDF7101CBD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4C9F4A80-6DFA-42C2-84F5-4894E5F9AD73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0F84FA2F-0431-4986-87CC-DDB00A91E622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A4D05416-988F-4198-B822-F1A5ABC186A8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F6D03CDD-D840-4730-937B-E99C77D50C42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211E6E51-4E02-4C75-BF98-BF50ED50D963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C0947F83-CF5F-44FE-8929-8BC2BC393CF7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8966304D-1130-4AC9-96E9-6DAEFAFE509B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5B15174A-1907-4119-9C94-2AEE1BCA124C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BCD1D8E5-61D8-4188-8532-FBB735F6B176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FF51E31C-AF4C-47D3-B09A-8C23FC42D835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4B03237F-50B4-47AE-8D64-AFC826761CCD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E647C76F-5BC6-49B6-A4FD-5AB272B878F4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369CC9D4-50A8-43A3-B184-54287FE97E3D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5D1374A0-5774-4487-AB41-82403B629098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EB9ECCFF-4FB2-4012-A05F-8250404AF103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DF05A127-B15E-487B-B9F8-25B080AA76AF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857986E0-6385-4F8B-8523-B75F606C9475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20F734F6-278D-4C7B-A457-ECDF04AF7176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D155CF25-4B2C-4F41-95A8-1131DF4797CE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32AD03F9-95D2-498E-A01B-9A48D1D23B9B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EC1C289A-684D-4A3D-8DE7-59DBA0490A6E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1448FC02-338A-4F60-A737-E66BF91C44CB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79552A99-82EB-4587-8333-396CB2D549FA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31923DE1-4F33-4401-8828-E0621F76AA2E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03518937-FE33-4880-A126-C3B44A53BAB6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0DCF167E-C5EE-413F-A3DC-7ACEAC011F25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AB379B7C-F741-48DB-AC02-B79EB7DD0EEF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1FFFD055-FE3F-4458-9171-E3BFB7914876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66873FD9-FD07-47D8-8F28-1A3CCF4E2432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1412B940-C0D1-433A-B937-5E896820BAE9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60062C52-4DD7-42F4-9C73-9852EE278960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78D0E755-2F3B-4DAB-9CB8-939C8055D1A6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B933571F-7E49-4DAA-B104-F8D61AB5910E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C11FB69D-5B9F-4AC9-92C7-B58A122D4963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196DC2F5-85E4-4C56-A964-9CA336350000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084CCDC9-73EF-4725-9556-F7DE748892D2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1D4930EA-DAB6-4DC2-876A-F33B9615BACC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DEA866A1-6A97-4713-8816-F754199BE08C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50FEAD16-8345-4E80-9422-42A01F0079E3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C457904F-DD07-4023-AC31-C13729A7231F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CB73E768-8EA5-4D1E-8476-DE3B64C9037B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9BB0BBD6-5A22-415E-8127-34F4549332E1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407019B6-AF00-40B3-9B87-691BF29BC03D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248AA55E-F290-4258-9DB0-4E13274B43D8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83EDFDE2-1974-4E6B-9C0F-914FEF299B4E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E4274559-A05E-4FCB-AEC7-4F09D068CBFA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92F8BFD8-A349-4416-8E40-2298855D42A9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39ED32B6-BA05-468A-B859-08A012E7FAF2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B2CF35E0-3FD5-4FF8-8DC1-409656C22F67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D068779B-B16D-4772-98A8-ECA04FC97988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1EE1661D-A3B0-49DB-A1F7-96F2567B2022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BC835044-5890-45FE-B6A7-8EF2E4B60FB0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24CA08E1-A5B1-40A7-A65D-E4F733557EDA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1B25CB63-11A5-4571-8901-04EED2FB19BD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C2D4226C-AD5A-4FA5-92C7-F72FE8A0BF5B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D4B44908-F4D3-4033-A594-9AE2CEA71B18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EDF89C36-3A60-410F-94F9-F82476775234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E8027B26-D59E-45A5-91DE-8114FD9D73CB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82447ADC-BD90-470A-BF6C-00DA9C503878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8E9552D0-5D8D-4F50-9DD9-C7BC4B093778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1A9B3520-D9F3-4DAE-98C3-E58D4AF3E023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11F63576-7423-4275-A976-0C7FE67CA84F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DAF840C1-8936-49B4-88E0-2663BCB23B99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01363B9F-9A0B-49CC-9D22-CB7FC52625D6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6B0C907C-E7A7-46F2-B409-6DE09703BB68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BCD372F5-338B-44F9-A360-30DE81568D45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58B0F8F8-E57F-4DB4-911F-64F054A62FE5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FDD992CD-A098-464D-B052-8F8C6ACD8FCD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024F2A0A-8802-4796-A4B8-DE23C8BF09A9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991E6E4A-4913-4030-8473-DC70382ABA27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3236D62C-AFD2-4147-AEC8-1861D3ACE367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96DC208F-B0DC-4A27-8B8E-883CFDB43D47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489824B2-15D1-4B1F-8225-D376A2393047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DD22B07A-A3AF-44C3-B469-72CABE51EAA4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C61CA858-5E19-4D32-B421-F6F0126CF4B6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4EEF30E2-7868-4560-8803-C808E72A7EE5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010159FD-A86C-48FA-B905-D73AB874C33A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72B25D4C-626F-4D5A-B534-3313EBE6BE01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E1D6C1F3-AC87-4330-87A0-6909C8DFF1F6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BDEF5C4D-9FDF-4401-9DC1-9739F1A79065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6E98100C-5885-4F83-82BA-8920166E1E5A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B485ACE3-FF4E-4DCB-87CF-160A9CB5F434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3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CB555399-1B67-40E8-8451-C582D161B203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7483AA3A-1FE9-4F56-861C-387E17621B37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6D4D764F-9D9C-48F4-A1A5-CABE07A85843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67B3A719-D967-4F06-9841-928F620106C6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3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3072526D-FABA-4E36-A37A-C63F44510BDB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1D51BE63-C33D-45D4-B0EE-6DBD163B2074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6DB7347A-EAE6-4BB4-B13A-73DCF9FE30F6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EE9CF7B0-01BF-4410-B0BA-A50DAC6785EB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3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4DFD9855-2746-4C03-B45F-AAC25DAF7E42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86169F64-D289-4C75-9570-A70276851DD6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F0BF518A-719A-4C21-ABBB-0F210D56DD7D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3F6C20D4-D226-434E-BEC8-AB5DCF51BA1D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4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D3D03C20-15F8-4B0C-85F6-B691618AE806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A68976A9-BB37-4183-97C4-7B514EB9F81A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6FF8D585-4B46-477C-9E14-2FBFD59E7F4C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D23FCAB5-308D-4DB8-8A8A-999A33642C1E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4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53473601-C9EC-4567-8970-6A1B33AB6698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F764619E-DBB2-489D-85B0-E401F84CA5B6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3B890EFC-AB69-4178-A605-EA399CFE85FC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122CFE40-65E1-4095-A35B-580C85B86608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comments4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Mr.KKD</author>
  </authors>
  <commentList>
    <comment ref="J5" authorId="0" shapeId="0" xr:uid="{2CF3010B-CEB2-474A-85E5-5349CB000917}">
      <text>
        <r>
          <rPr>
            <b/>
            <sz val="9"/>
            <color indexed="81"/>
            <rFont val="Tahoma"/>
            <family val="2"/>
          </rPr>
          <t>รถสิ้นสุดระยะทางที่สถานีบึงกาฬ</t>
        </r>
      </text>
    </comment>
    <comment ref="I12" authorId="0" shapeId="0" xr:uid="{FB511A46-315C-4FAB-82E5-1EAFA862CF91}">
      <text>
        <r>
          <rPr>
            <sz val="9"/>
            <color indexed="81"/>
            <rFont val="Tahoma"/>
            <family val="2"/>
          </rPr>
          <t>สาย 840=
สาย 841=
ค่าบริการ 20บาท/เที่ยว</t>
        </r>
      </text>
    </comment>
    <comment ref="I15" authorId="0" shapeId="0" xr:uid="{1CE5C26B-3D6C-4D7E-9A39-49911DA3CDB3}">
      <text>
        <r>
          <rPr>
            <b/>
            <sz val="9"/>
            <color indexed="81"/>
            <rFont val="Tahoma"/>
            <family val="2"/>
          </rPr>
          <t xml:space="preserve">สาย 834 รถตู้ =10บาท/เที่ยว
สาย 224 รถตู้ =10บาท/เที่ยว
            รวมตู้ = 1,249 เที่ยว= 12,490 บาท
       224 minibus=20บาท/เที่ยว
       224 บัส       = 20บาท/เที่ยว
สาย 225 บัสแอร์  = 20บาท/เที่ยว
          รวมรถบัส,minibus ,บัสแอร์ =373 เที่ยว =7460 บาท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21998C63-6403-4F71-99A6-D1363EA42C85}">
      <text>
        <r>
          <rPr>
            <sz val="9"/>
            <color indexed="81"/>
            <rFont val="Tahoma"/>
            <family val="2"/>
          </rPr>
          <t xml:space="preserve">สาย 515
ค่าบริการ: 6บาท/เที่ยว
</t>
        </r>
      </text>
    </comment>
  </commentList>
</comments>
</file>

<file path=xl/sharedStrings.xml><?xml version="1.0" encoding="utf-8"?>
<sst xmlns="http://schemas.openxmlformats.org/spreadsheetml/2006/main" count="2059" uniqueCount="92">
  <si>
    <t>สถิติการใช้สถานีขนส่งผู้โดยสารที่ดำเนินการ</t>
  </si>
  <si>
    <t>สถานีขนส่งผู้โดยสารจังหวัดบึงกาฬ องค์การบริหารส่วนจังหวัดบึงกาฬ</t>
  </si>
  <si>
    <t>ประจำเดือน สิงหาคม 2565</t>
  </si>
  <si>
    <t>หมวด</t>
  </si>
  <si>
    <t>มาตรฐานรถ</t>
  </si>
  <si>
    <t>เที่ยวรวม</t>
  </si>
  <si>
    <t>เที่ยวไป</t>
  </si>
  <si>
    <t>เที่ยวกลับ</t>
  </si>
  <si>
    <t>จำนวนเที่ยว(เที่ยว)</t>
  </si>
  <si>
    <t>ผู้โดยสาร(คน)</t>
  </si>
  <si>
    <t>เงินค่าบริการ (บาท)</t>
  </si>
  <si>
    <t>รถสิ้นสุดสถานี ฯ(เที่ยว)</t>
  </si>
  <si>
    <t>รถโดยสารประจำทางหมวด 1</t>
  </si>
  <si>
    <t>บ้านพันลำ-บ้านนาป่าน</t>
  </si>
  <si>
    <t>บึงกาฬ-กทม.</t>
  </si>
  <si>
    <t>รถโดยสารประจำทางหมวด 2</t>
  </si>
  <si>
    <t>กทม.-บุ่งคล้า</t>
  </si>
  <si>
    <t>บึงกาฬ-กุมภวา-กทม.(บขส.999)</t>
  </si>
  <si>
    <t>บึงกาฬ-กุมภวาปี-กทม.</t>
  </si>
  <si>
    <t>รถโดยสารประจำทางหมวด 3</t>
  </si>
  <si>
    <t>224(ตู้)</t>
  </si>
  <si>
    <t>บึงกาฬ-อุดร</t>
  </si>
  <si>
    <t>อุดรฯ-บึงกาฬ-บ้านแพง</t>
  </si>
  <si>
    <t>224(minibus)</t>
  </si>
  <si>
    <t>บึงกาฬ-อุดร (minibus)</t>
  </si>
  <si>
    <t>นครพนม-บึงกาฬ-อุดรฯ</t>
  </si>
  <si>
    <t>อุดรฯ-บึงกาฬ-นครพนม</t>
  </si>
  <si>
    <t>บึงกาฬ-สว่างแดนดิน-อุดร</t>
  </si>
  <si>
    <t>บึงกาฬ-โซ่พิสัย-อุดร</t>
  </si>
  <si>
    <t>บึงกาฬ-ระยอง</t>
  </si>
  <si>
    <t>บุ่งคล้า-บึงกาฬ-ระยอง</t>
  </si>
  <si>
    <t>บึงกาฬ-หนองคาย</t>
  </si>
  <si>
    <t>834-15</t>
  </si>
  <si>
    <t>บึงกาฬ-ปากคาด</t>
  </si>
  <si>
    <t>บึงกาฬ-ด่านนอก</t>
  </si>
  <si>
    <t>บึงกาฬ-แม่สาย</t>
  </si>
  <si>
    <t>บึงกาฬ-เชียงใหม่</t>
  </si>
  <si>
    <t>รถโดยสารประจำทางหมวด ๔</t>
  </si>
  <si>
    <t>บึงกาฬ-เซกา</t>
  </si>
  <si>
    <t>รวม</t>
  </si>
  <si>
    <t>เฉลี่ยต่อวัน</t>
  </si>
  <si>
    <t>บุ่งคล้า-กทม.</t>
  </si>
  <si>
    <t xml:space="preserve">บึงกาฬ-อุดร </t>
  </si>
  <si>
    <t xml:space="preserve"> ทมททม</t>
  </si>
  <si>
    <t>ประจำเดือน กันยายน 2565</t>
  </si>
  <si>
    <t>สถิติการใช้สถานีขน+A1:M27ส่งผู้โดยสารที่ดำเนินการ</t>
  </si>
  <si>
    <t>หัวหน้าสำนักปลัดองค์การบริหารส่วนจังหวัด</t>
  </si>
  <si>
    <t>(นายจักรกฤษณ์  หาญกลับ)</t>
  </si>
  <si>
    <t>ประจำเดือน ตุลาคม 2565</t>
  </si>
  <si>
    <t>สถิติการใช้สถานีขนส่งผู้โดยสารจังหวัดบึงกาฬ</t>
  </si>
  <si>
    <t>ประจำเดือน พฤศจิกายน 2565</t>
  </si>
  <si>
    <t>ประจำเดือน ธันวาคม 2565</t>
  </si>
  <si>
    <t>ประจำเดือน มกราคม 2566</t>
  </si>
  <si>
    <t>ประจำเดือน กุมภาพันธ์ 2566</t>
  </si>
  <si>
    <t>ประจำเดือน มีนาคม 2566</t>
  </si>
  <si>
    <t>ประจำเดือน เมษายน 2566</t>
  </si>
  <si>
    <t>ประจำเดือน พฤษภาคม 2566</t>
  </si>
  <si>
    <t>ประจำเดือน มิถุนายน 2566</t>
  </si>
  <si>
    <t>ประจำเดือน กรกฎาคม 2566</t>
  </si>
  <si>
    <t>ประจำเดือน สิงหาคม 2566</t>
  </si>
  <si>
    <t>ประจำเดือน กันยายน 2566</t>
  </si>
  <si>
    <t>ประจำเดือน ตุลาคม 2566</t>
  </si>
  <si>
    <t>(นายนิรันดร์  ชูจิต)</t>
  </si>
  <si>
    <t>เลขานุการองค์การบริหารส่วนจังหวัด รักษาราชการแทน</t>
  </si>
  <si>
    <t>ประจำเดือน พฤศจิกายน 2566</t>
  </si>
  <si>
    <t>ประจำเดือน ธันวาคม 2566</t>
  </si>
  <si>
    <t>ประจำเดือน มกราคม 2567</t>
  </si>
  <si>
    <t>ประจำเดือน กุมภาพันธ์ 2567</t>
  </si>
  <si>
    <t>ประจำเดือน มีนาคม 2567</t>
  </si>
  <si>
    <t>ประจำเดือน เมษายน 2567</t>
  </si>
  <si>
    <t>ประจำเดือน พฤษภาคม 2567</t>
  </si>
  <si>
    <t>ประจำเดือน มิถุนายน 2567</t>
  </si>
  <si>
    <t>ประจำเดือน กรกฎาคม 2567</t>
  </si>
  <si>
    <t>ประจำเดือน สิงหาคม 2567</t>
  </si>
  <si>
    <t>ประจำเดือน กันยายน 2567</t>
  </si>
  <si>
    <t>ประจำเดือน ต.ค 2567</t>
  </si>
  <si>
    <t>ประจำเดือน พฤศจิกายน 2567</t>
  </si>
  <si>
    <t>ประจำเดือน ธันวาคม 2567</t>
  </si>
  <si>
    <t>(นางสาวรัชนี กุลแสนเต่า)</t>
  </si>
  <si>
    <t>ประจำเดือน มกราคม 2568</t>
  </si>
  <si>
    <t>(จ่าเอกจีระพงษ์ ราช้อน)</t>
  </si>
  <si>
    <t>หัวหน้าฝายป้องกันและบรรเทาสาธารณภัย</t>
  </si>
  <si>
    <t>ประจำเดือน กุมภาพันธ์ 2568</t>
  </si>
  <si>
    <t>(จีระพงษ์ ราช้อน)</t>
  </si>
  <si>
    <t xml:space="preserve">                       จ่าเอก</t>
  </si>
  <si>
    <t>ประจำเดือน มีนาคม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</si>
  <si>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</si>
  <si>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</si>
  <si>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</si>
  <si>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ประจำเดือน กรกฎาคม 2568</t>
  </si>
  <si>
    <t>ประจำเดือน สิงหาคม 2568</t>
  </si>
  <si>
    <t>ประจำเดือน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</si>
</sst>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b/>
      <sz val="16"/>
      <color rgb="FF000000"/>
      <name val="TH SarabunIT๙"/>
      <family val="2"/>
    </font>
    <font>
      <sz val="11"/>
      <color rgb="FF000000"/>
      <name val="TH SarabunIT๙"/>
      <family val="2"/>
    </font>
    <font>
      <sz val="14"/>
      <color rgb="FF000000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6"/>
      <color theme="1"/>
      <name val="TH SarabunIT๙"/>
      <family val="2"/>
    </font>
  </fonts>
  <fills count="8">
    <fill>
      <patternFill patternType="none"/>
    </fill>
    <fill>
      <patternFill patternType="gray125"/>
    </fill>
    <fill>
      <patternFill patternType="solid">
        <fgColor rgb="FFE4DFE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4" fillId="0" borderId="3" xfId="0" applyNumberFormat="1" applyFont="1" applyBorder="1"/>
    <xf numFmtId="3" fontId="5" fillId="0" borderId="3" xfId="0" applyNumberFormat="1" applyFont="1" applyBorder="1"/>
    <xf numFmtId="3" fontId="5" fillId="0" borderId="3" xfId="0" applyNumberFormat="1" applyFont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3" fontId="4" fillId="0" borderId="6" xfId="0" applyNumberFormat="1" applyFont="1" applyBorder="1"/>
    <xf numFmtId="3" fontId="5" fillId="3" borderId="3" xfId="0" applyNumberFormat="1" applyFont="1" applyFill="1" applyBorder="1"/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/>
    </xf>
    <xf numFmtId="0" fontId="1" fillId="4" borderId="6" xfId="0" applyFont="1" applyFill="1" applyBorder="1"/>
    <xf numFmtId="3" fontId="1" fillId="5" borderId="6" xfId="0" applyNumberFormat="1" applyFont="1" applyFill="1" applyBorder="1"/>
    <xf numFmtId="3" fontId="1" fillId="5" borderId="3" xfId="0" applyNumberFormat="1" applyFont="1" applyFill="1" applyBorder="1"/>
    <xf numFmtId="3" fontId="6" fillId="0" borderId="3" xfId="0" applyNumberFormat="1" applyFont="1" applyBorder="1"/>
    <xf numFmtId="3" fontId="1" fillId="4" borderId="13" xfId="0" applyNumberFormat="1" applyFont="1" applyFill="1" applyBorder="1" applyAlignment="1">
      <alignment horizontal="center"/>
    </xf>
    <xf numFmtId="3" fontId="4" fillId="4" borderId="6" xfId="0" applyNumberFormat="1" applyFont="1" applyFill="1" applyBorder="1"/>
    <xf numFmtId="3" fontId="1" fillId="0" borderId="6" xfId="0" applyNumberFormat="1" applyFont="1" applyBorder="1"/>
    <xf numFmtId="0" fontId="3" fillId="0" borderId="0" xfId="0" applyFont="1"/>
    <xf numFmtId="3" fontId="5" fillId="6" borderId="3" xfId="0" applyNumberFormat="1" applyFont="1" applyFill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/>
    <xf numFmtId="3" fontId="5" fillId="7" borderId="3" xfId="0" applyNumberFormat="1" applyFont="1" applyFill="1" applyBorder="1"/>
    <xf numFmtId="0" fontId="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3" fontId="1" fillId="4" borderId="13" xfId="0" applyNumberFormat="1" applyFont="1" applyFill="1" applyBorder="1" applyAlignment="1">
      <alignment horizontal="center"/>
    </xf>
    <xf numFmtId="3" fontId="1" fillId="4" borderId="14" xfId="0" applyNumberFormat="1" applyFont="1" applyFill="1" applyBorder="1" applyAlignment="1">
      <alignment horizontal="center"/>
    </xf>
    <xf numFmtId="3" fontId="1" fillId="4" borderId="6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7.xml"/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8.xml"/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9.xml"/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0.xml"/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1.xml"/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2.xml"/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74D85-50CB-4086-A500-C3A5B6098305}">
  <dimension ref="A1:L33"/>
  <sheetViews>
    <sheetView topLeftCell="A6" zoomScale="78" zoomScaleNormal="85" workbookViewId="0">
      <selection activeCell="H14" sqref="H14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73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112</v>
      </c>
      <c r="E8" s="9">
        <f t="shared" ref="E8:F25" si="0">(H8+K8)</f>
        <v>660</v>
      </c>
      <c r="F8" s="9">
        <f>SUM(I8+L8)</f>
        <v>2700</v>
      </c>
      <c r="G8" s="10">
        <v>90</v>
      </c>
      <c r="H8" s="10">
        <v>573</v>
      </c>
      <c r="I8" s="10">
        <f>(G8*30)</f>
        <v>2700</v>
      </c>
      <c r="J8" s="10">
        <v>22</v>
      </c>
      <c r="K8" s="10">
        <v>87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59</v>
      </c>
      <c r="E9" s="9">
        <f t="shared" si="0"/>
        <v>350</v>
      </c>
      <c r="F9" s="9">
        <f>SUM(I9+L9)</f>
        <v>1770</v>
      </c>
      <c r="G9" s="10">
        <v>30</v>
      </c>
      <c r="H9" s="10">
        <v>225</v>
      </c>
      <c r="I9" s="10">
        <f>(G9*30)</f>
        <v>900</v>
      </c>
      <c r="J9" s="9">
        <v>29</v>
      </c>
      <c r="K9" s="10">
        <v>125</v>
      </c>
      <c r="L9" s="10">
        <f>(J9*30)</f>
        <v>870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120</v>
      </c>
      <c r="E11" s="9">
        <f t="shared" si="0"/>
        <v>522</v>
      </c>
      <c r="F11" s="9">
        <f t="shared" si="0"/>
        <v>3450</v>
      </c>
      <c r="G11" s="10">
        <v>115</v>
      </c>
      <c r="H11" s="10">
        <v>489</v>
      </c>
      <c r="I11" s="10">
        <f>(G11*30)</f>
        <v>3450</v>
      </c>
      <c r="J11" s="10">
        <v>5</v>
      </c>
      <c r="K11" s="10">
        <v>33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129</v>
      </c>
      <c r="E12" s="9">
        <f t="shared" si="0"/>
        <v>975</v>
      </c>
      <c r="F12" s="9">
        <f t="shared" si="0"/>
        <v>1470</v>
      </c>
      <c r="G12" s="10">
        <v>98</v>
      </c>
      <c r="H12" s="10">
        <v>721</v>
      </c>
      <c r="I12" s="10">
        <f>(G12*15)</f>
        <v>1470</v>
      </c>
      <c r="J12" s="10">
        <v>31</v>
      </c>
      <c r="K12" s="10">
        <v>254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262</v>
      </c>
      <c r="E13" s="9">
        <f t="shared" si="0"/>
        <v>746</v>
      </c>
      <c r="F13" s="9">
        <f t="shared" si="0"/>
        <v>3930</v>
      </c>
      <c r="G13" s="10">
        <v>103</v>
      </c>
      <c r="H13" s="10">
        <v>573</v>
      </c>
      <c r="I13" s="10">
        <f>(G13*15)</f>
        <v>1545</v>
      </c>
      <c r="J13" s="9">
        <v>159</v>
      </c>
      <c r="K13" s="10">
        <v>173</v>
      </c>
      <c r="L13" s="10">
        <f>(J13*15)</f>
        <v>2385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109</v>
      </c>
      <c r="E14" s="9">
        <f t="shared" si="0"/>
        <v>887</v>
      </c>
      <c r="F14" s="9">
        <f t="shared" si="0"/>
        <v>1455</v>
      </c>
      <c r="G14" s="10">
        <v>97</v>
      </c>
      <c r="H14" s="10">
        <v>650</v>
      </c>
      <c r="I14" s="10">
        <f>(G14*15)</f>
        <v>1455</v>
      </c>
      <c r="J14" s="10">
        <v>12</v>
      </c>
      <c r="K14" s="10">
        <v>237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291</v>
      </c>
      <c r="E15" s="9">
        <f>(H15+K15)</f>
        <v>766</v>
      </c>
      <c r="F15" s="9">
        <f t="shared" si="0"/>
        <v>4365</v>
      </c>
      <c r="G15" s="10">
        <v>158</v>
      </c>
      <c r="H15" s="10">
        <v>495</v>
      </c>
      <c r="I15" s="10">
        <f>(G15*15)</f>
        <v>2370</v>
      </c>
      <c r="J15" s="9">
        <v>133</v>
      </c>
      <c r="K15" s="10">
        <v>271</v>
      </c>
      <c r="L15" s="10">
        <f>(J15*15)</f>
        <v>1995</v>
      </c>
    </row>
    <row r="16" spans="1:12" ht="20.25">
      <c r="A16" s="54"/>
      <c r="B16" s="35">
        <v>225</v>
      </c>
      <c r="C16" s="35" t="s">
        <v>27</v>
      </c>
      <c r="D16" s="18">
        <f t="shared" si="2"/>
        <v>68</v>
      </c>
      <c r="E16" s="9">
        <f>(H16+K16)</f>
        <v>379</v>
      </c>
      <c r="F16" s="9">
        <f t="shared" si="0"/>
        <v>1860</v>
      </c>
      <c r="G16" s="10">
        <v>62</v>
      </c>
      <c r="H16" s="10">
        <v>362</v>
      </c>
      <c r="I16" s="10">
        <f>(G16*30)</f>
        <v>1860</v>
      </c>
      <c r="J16" s="10">
        <v>6</v>
      </c>
      <c r="K16" s="10">
        <v>17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31</v>
      </c>
      <c r="E18" s="9">
        <f t="shared" si="0"/>
        <v>286</v>
      </c>
      <c r="F18" s="9">
        <f t="shared" si="0"/>
        <v>930</v>
      </c>
      <c r="G18" s="10">
        <v>31</v>
      </c>
      <c r="H18" s="10">
        <v>281</v>
      </c>
      <c r="I18" s="10">
        <f>(G18*30)</f>
        <v>930</v>
      </c>
      <c r="J18" s="10">
        <v>0</v>
      </c>
      <c r="K18" s="10">
        <v>5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32</v>
      </c>
      <c r="E19" s="9">
        <f t="shared" si="0"/>
        <v>365</v>
      </c>
      <c r="F19" s="9">
        <f t="shared" si="0"/>
        <v>930</v>
      </c>
      <c r="G19" s="10">
        <v>31</v>
      </c>
      <c r="H19" s="10">
        <v>365</v>
      </c>
      <c r="I19" s="10">
        <f>(G19*30)</f>
        <v>930</v>
      </c>
      <c r="J19" s="9">
        <v>1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170</v>
      </c>
      <c r="E20" s="9">
        <f t="shared" si="0"/>
        <v>630</v>
      </c>
      <c r="F20" s="9">
        <f t="shared" si="0"/>
        <v>1665</v>
      </c>
      <c r="G20" s="10">
        <v>111</v>
      </c>
      <c r="H20" s="10">
        <v>467</v>
      </c>
      <c r="I20" s="10">
        <f>(G20*15)</f>
        <v>1665</v>
      </c>
      <c r="J20" s="10">
        <v>59</v>
      </c>
      <c r="K20" s="10">
        <v>163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37</v>
      </c>
      <c r="E22" s="9">
        <f t="shared" si="0"/>
        <v>100</v>
      </c>
      <c r="F22" s="9">
        <f t="shared" si="0"/>
        <v>930</v>
      </c>
      <c r="G22" s="45">
        <v>31</v>
      </c>
      <c r="H22" s="10">
        <v>85</v>
      </c>
      <c r="I22" s="10">
        <f>(G22*30)</f>
        <v>930</v>
      </c>
      <c r="J22" s="10">
        <v>6</v>
      </c>
      <c r="K22" s="10">
        <v>15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32</v>
      </c>
      <c r="E23" s="9">
        <f t="shared" si="0"/>
        <v>118</v>
      </c>
      <c r="F23" s="9">
        <f t="shared" si="0"/>
        <v>930</v>
      </c>
      <c r="G23" s="45">
        <v>31</v>
      </c>
      <c r="H23" s="10">
        <v>117</v>
      </c>
      <c r="I23" s="10">
        <f>(G23*30)</f>
        <v>930</v>
      </c>
      <c r="J23" s="10">
        <v>1</v>
      </c>
      <c r="K23" s="10">
        <v>1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41</v>
      </c>
      <c r="E24" s="9">
        <f t="shared" si="0"/>
        <v>325</v>
      </c>
      <c r="F24" s="9">
        <f t="shared" si="0"/>
        <v>930</v>
      </c>
      <c r="G24" s="45">
        <v>31</v>
      </c>
      <c r="H24" s="10">
        <v>301</v>
      </c>
      <c r="I24" s="10">
        <f>(G24*30)</f>
        <v>930</v>
      </c>
      <c r="J24" s="10">
        <v>10</v>
      </c>
      <c r="K24" s="10">
        <v>24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83</v>
      </c>
      <c r="E25" s="9">
        <f t="shared" si="0"/>
        <v>0</v>
      </c>
      <c r="F25" s="9">
        <f t="shared" si="0"/>
        <v>498</v>
      </c>
      <c r="G25" s="45">
        <v>83</v>
      </c>
      <c r="H25" s="10">
        <v>0</v>
      </c>
      <c r="I25" s="10">
        <f>(G25*6)</f>
        <v>498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1576</v>
      </c>
      <c r="E26" s="26">
        <f t="shared" si="3"/>
        <v>7109</v>
      </c>
      <c r="F26" s="26">
        <f t="shared" si="3"/>
        <v>27813</v>
      </c>
      <c r="G26" s="27">
        <f t="shared" si="3"/>
        <v>1102</v>
      </c>
      <c r="H26" s="27">
        <f t="shared" si="3"/>
        <v>5704</v>
      </c>
      <c r="I26" s="27">
        <f t="shared" si="3"/>
        <v>22563</v>
      </c>
      <c r="J26" s="27">
        <f t="shared" si="3"/>
        <v>474</v>
      </c>
      <c r="K26" s="27">
        <f t="shared" si="3"/>
        <v>1405</v>
      </c>
      <c r="L26" s="27">
        <f t="shared" si="3"/>
        <v>5250</v>
      </c>
    </row>
    <row r="27" spans="1:12" ht="20.25">
      <c r="A27" s="58" t="s">
        <v>40</v>
      </c>
      <c r="B27" s="59"/>
      <c r="C27" s="60"/>
      <c r="D27" s="30">
        <f>(D26/31)</f>
        <v>50.838709677419352</v>
      </c>
      <c r="E27" s="30">
        <f t="shared" ref="E27:L27" si="4">(E26/31)</f>
        <v>229.32258064516128</v>
      </c>
      <c r="F27" s="30">
        <f t="shared" si="4"/>
        <v>897.19354838709683</v>
      </c>
      <c r="G27" s="30">
        <f t="shared" si="4"/>
        <v>35.548387096774192</v>
      </c>
      <c r="H27" s="30">
        <f t="shared" si="4"/>
        <v>184</v>
      </c>
      <c r="I27" s="30">
        <f t="shared" si="4"/>
        <v>727.83870967741939</v>
      </c>
      <c r="J27" s="30">
        <f t="shared" si="4"/>
        <v>15.290322580645162</v>
      </c>
      <c r="K27" s="30">
        <f t="shared" si="4"/>
        <v>45.322580645161288</v>
      </c>
      <c r="L27" s="30">
        <f t="shared" si="4"/>
        <v>169.35483870967741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8">
    <mergeCell ref="A12:A24"/>
    <mergeCell ref="B18:B19"/>
    <mergeCell ref="A26:C26"/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D31:H31"/>
    <mergeCell ref="D32:H32"/>
    <mergeCell ref="D33:H33"/>
    <mergeCell ref="B8:B9"/>
    <mergeCell ref="B10:B11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workbookViewId="0">
      <selection activeCell="B16" sqref="B16"/>
    </sheetView>
  </sheetViews>
  <sheetFormatPr defaultColWidth="9" defaultRowHeight="15"/>
  <cols>
    <col min="1" max="1" width="22.42578125" style="1" customWidth="1"/>
    <col min="2" max="2" width="12.140625" style="1" customWidth="1"/>
    <col min="3" max="3" width="24.85546875" style="1" customWidth="1"/>
    <col min="4" max="4" width="9.85546875" style="1" customWidth="1"/>
    <col min="5" max="5" width="9.7109375" style="1" customWidth="1"/>
    <col min="6" max="6" width="11.7109375" style="1" customWidth="1"/>
    <col min="7" max="7" width="10.42578125" style="1" customWidth="1"/>
    <col min="8" max="9" width="9.7109375" style="1" customWidth="1"/>
    <col min="10" max="10" width="9.5703125" style="1" customWidth="1"/>
    <col min="11" max="11" width="10.140625" style="1" hidden="1" customWidth="1"/>
    <col min="12" max="12" width="9.7109375" style="1" customWidth="1"/>
    <col min="13" max="13" width="9.85546875" style="1" customWidth="1"/>
    <col min="14" max="16384" width="9" style="1"/>
  </cols>
  <sheetData>
    <row r="1" spans="1:13" ht="2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20.25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5.0999999999999996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  <c r="M5" s="65"/>
    </row>
    <row r="6" spans="1:13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4" t="s">
        <v>11</v>
      </c>
      <c r="L6" s="5" t="s">
        <v>9</v>
      </c>
      <c r="M6" s="4" t="s">
        <v>10</v>
      </c>
    </row>
    <row r="7" spans="1:13" ht="20.25">
      <c r="A7" s="6" t="s">
        <v>12</v>
      </c>
      <c r="B7" s="7">
        <v>1</v>
      </c>
      <c r="C7" s="8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1">
        <v>0</v>
      </c>
    </row>
    <row r="8" spans="1:13" ht="20.25">
      <c r="A8" s="12"/>
      <c r="B8" s="66">
        <v>943</v>
      </c>
      <c r="C8" s="13" t="s">
        <v>14</v>
      </c>
      <c r="D8" s="9">
        <f>(J8+G8)</f>
        <v>62</v>
      </c>
      <c r="E8" s="9">
        <v>78</v>
      </c>
      <c r="F8" s="9">
        <f>SUM(I8+M8)</f>
        <v>620</v>
      </c>
      <c r="G8" s="10">
        <v>31</v>
      </c>
      <c r="H8" s="10">
        <v>127</v>
      </c>
      <c r="I8" s="10">
        <f>(G8*20)</f>
        <v>620</v>
      </c>
      <c r="J8" s="10">
        <v>31</v>
      </c>
      <c r="K8" s="10">
        <v>0</v>
      </c>
      <c r="L8" s="10">
        <v>40</v>
      </c>
      <c r="M8" s="10">
        <v>0</v>
      </c>
    </row>
    <row r="9" spans="1:13" ht="20.25">
      <c r="A9" s="14" t="s">
        <v>15</v>
      </c>
      <c r="B9" s="67"/>
      <c r="C9" s="13" t="s">
        <v>16</v>
      </c>
      <c r="D9" s="9">
        <f>(J9+G9)</f>
        <v>62</v>
      </c>
      <c r="E9" s="9">
        <f t="shared" ref="E9:F23" si="0">(H9+L9)</f>
        <v>402</v>
      </c>
      <c r="F9" s="9">
        <f>SUM(I9+M9)</f>
        <v>1240</v>
      </c>
      <c r="G9" s="10">
        <v>31</v>
      </c>
      <c r="H9" s="10">
        <v>270</v>
      </c>
      <c r="I9" s="10">
        <f>(G9*20)</f>
        <v>620</v>
      </c>
      <c r="J9" s="9">
        <v>31</v>
      </c>
      <c r="K9" s="10">
        <v>0</v>
      </c>
      <c r="L9" s="10">
        <v>132</v>
      </c>
      <c r="M9" s="10">
        <v>620</v>
      </c>
    </row>
    <row r="10" spans="1:13" ht="20.25">
      <c r="A10" s="15"/>
      <c r="B10" s="68">
        <v>79</v>
      </c>
      <c r="C10" s="16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v>0</v>
      </c>
      <c r="M10" s="10">
        <f t="shared" ref="M10:M19" si="2">(J10*20)</f>
        <v>0</v>
      </c>
    </row>
    <row r="11" spans="1:13" ht="20.25">
      <c r="A11" s="17"/>
      <c r="B11" s="69"/>
      <c r="C11" s="16" t="s">
        <v>18</v>
      </c>
      <c r="D11" s="9">
        <f>(J11+G11)</f>
        <v>62</v>
      </c>
      <c r="E11" s="9">
        <f t="shared" si="0"/>
        <v>461</v>
      </c>
      <c r="F11" s="9">
        <f t="shared" si="0"/>
        <v>1240</v>
      </c>
      <c r="G11" s="10">
        <v>62</v>
      </c>
      <c r="H11" s="10">
        <v>355</v>
      </c>
      <c r="I11" s="10">
        <f t="shared" si="1"/>
        <v>1240</v>
      </c>
      <c r="J11" s="10">
        <v>0</v>
      </c>
      <c r="K11" s="10">
        <v>0</v>
      </c>
      <c r="L11" s="10">
        <v>106</v>
      </c>
      <c r="M11" s="10">
        <f t="shared" si="2"/>
        <v>0</v>
      </c>
    </row>
    <row r="12" spans="1:13" ht="20.25">
      <c r="A12" s="66" t="s">
        <v>19</v>
      </c>
      <c r="B12" s="16" t="s">
        <v>20</v>
      </c>
      <c r="C12" s="8" t="s">
        <v>21</v>
      </c>
      <c r="D12" s="18">
        <f t="shared" ref="D12:D25" si="3">(J12+G12)</f>
        <v>366</v>
      </c>
      <c r="E12" s="9">
        <f t="shared" si="0"/>
        <v>1840</v>
      </c>
      <c r="F12" s="9">
        <f t="shared" si="0"/>
        <v>3660</v>
      </c>
      <c r="G12" s="32">
        <v>281</v>
      </c>
      <c r="H12" s="10">
        <v>1644</v>
      </c>
      <c r="I12" s="10">
        <f>(G12*10)</f>
        <v>2810</v>
      </c>
      <c r="J12" s="10">
        <v>85</v>
      </c>
      <c r="K12" s="10">
        <v>1495</v>
      </c>
      <c r="L12" s="10">
        <v>196</v>
      </c>
      <c r="M12" s="10">
        <f>(J12*10)</f>
        <v>850</v>
      </c>
    </row>
    <row r="13" spans="1:13" ht="20.25">
      <c r="A13" s="70"/>
      <c r="B13" s="20"/>
      <c r="C13" s="8" t="s">
        <v>22</v>
      </c>
      <c r="D13" s="18">
        <f t="shared" si="3"/>
        <v>188</v>
      </c>
      <c r="E13" s="9">
        <f t="shared" si="0"/>
        <v>1153</v>
      </c>
      <c r="F13" s="9">
        <f>(I13+M13)</f>
        <v>1880</v>
      </c>
      <c r="G13" s="19">
        <v>126</v>
      </c>
      <c r="H13" s="10">
        <v>900</v>
      </c>
      <c r="I13" s="10">
        <f>(G13*10)</f>
        <v>1260</v>
      </c>
      <c r="J13" s="9">
        <v>62</v>
      </c>
      <c r="K13" s="10">
        <v>0</v>
      </c>
      <c r="L13" s="10">
        <v>253</v>
      </c>
      <c r="M13" s="10">
        <f>(J13*10)</f>
        <v>620</v>
      </c>
    </row>
    <row r="14" spans="1:13" ht="20.25">
      <c r="A14" s="70"/>
      <c r="B14" s="8" t="s">
        <v>23</v>
      </c>
      <c r="C14" s="8" t="s">
        <v>24</v>
      </c>
      <c r="D14" s="18">
        <f t="shared" si="3"/>
        <v>42</v>
      </c>
      <c r="E14" s="9">
        <f t="shared" si="0"/>
        <v>312</v>
      </c>
      <c r="F14" s="9">
        <f>(I14+M14)</f>
        <v>840</v>
      </c>
      <c r="G14" s="10">
        <v>21</v>
      </c>
      <c r="H14" s="10">
        <v>281</v>
      </c>
      <c r="I14" s="10">
        <f t="shared" si="1"/>
        <v>420</v>
      </c>
      <c r="J14" s="10">
        <v>21</v>
      </c>
      <c r="K14" s="10">
        <v>0</v>
      </c>
      <c r="L14" s="10">
        <v>31</v>
      </c>
      <c r="M14" s="10">
        <f t="shared" si="2"/>
        <v>420</v>
      </c>
    </row>
    <row r="15" spans="1:13" ht="20.25">
      <c r="A15" s="70"/>
      <c r="B15" s="8" t="s">
        <v>23</v>
      </c>
      <c r="C15" s="8" t="s">
        <v>25</v>
      </c>
      <c r="D15" s="18">
        <f>(J15+G15)</f>
        <v>186</v>
      </c>
      <c r="E15" s="9">
        <f>(H15+L15)</f>
        <v>951</v>
      </c>
      <c r="F15" s="9">
        <f>(I15+M15)</f>
        <v>3720</v>
      </c>
      <c r="G15" s="10">
        <v>93</v>
      </c>
      <c r="H15" s="10">
        <v>843</v>
      </c>
      <c r="I15" s="10">
        <f>G15*20</f>
        <v>1860</v>
      </c>
      <c r="J15" s="10">
        <v>93</v>
      </c>
      <c r="K15" s="10">
        <v>0</v>
      </c>
      <c r="L15" s="10">
        <v>108</v>
      </c>
      <c r="M15" s="10">
        <f>(J15*20)</f>
        <v>1860</v>
      </c>
    </row>
    <row r="16" spans="1:13" ht="20.25">
      <c r="A16" s="70"/>
      <c r="B16" s="8">
        <v>225</v>
      </c>
      <c r="C16" s="8" t="s">
        <v>27</v>
      </c>
      <c r="D16" s="18">
        <f t="shared" si="3"/>
        <v>62</v>
      </c>
      <c r="E16" s="9">
        <f t="shared" si="0"/>
        <v>210</v>
      </c>
      <c r="F16" s="9">
        <f t="shared" si="0"/>
        <v>1240</v>
      </c>
      <c r="G16" s="10">
        <v>31</v>
      </c>
      <c r="H16" s="10">
        <v>155</v>
      </c>
      <c r="I16" s="10">
        <f t="shared" si="1"/>
        <v>620</v>
      </c>
      <c r="J16" s="10">
        <v>31</v>
      </c>
      <c r="K16" s="10">
        <v>0</v>
      </c>
      <c r="L16" s="10">
        <v>55</v>
      </c>
      <c r="M16" s="10">
        <f t="shared" si="2"/>
        <v>620</v>
      </c>
    </row>
    <row r="17" spans="1:13" ht="20.25">
      <c r="A17" s="70"/>
      <c r="B17" s="21">
        <v>515</v>
      </c>
      <c r="C17" s="21" t="s">
        <v>28</v>
      </c>
      <c r="D17" s="18">
        <f t="shared" si="3"/>
        <v>0</v>
      </c>
      <c r="E17" s="9">
        <f t="shared" si="0"/>
        <v>0</v>
      </c>
      <c r="F17" s="9">
        <f t="shared" si="0"/>
        <v>0</v>
      </c>
      <c r="G17" s="10"/>
      <c r="H17" s="10">
        <v>0</v>
      </c>
      <c r="I17" s="10">
        <f>(G17*4)</f>
        <v>0</v>
      </c>
      <c r="J17" s="10">
        <v>0</v>
      </c>
      <c r="K17" s="10">
        <v>0</v>
      </c>
      <c r="L17" s="10">
        <v>0</v>
      </c>
      <c r="M17" s="10">
        <f>(J17*6)</f>
        <v>0</v>
      </c>
    </row>
    <row r="18" spans="1:13" ht="20.25">
      <c r="A18" s="70"/>
      <c r="B18" s="66">
        <v>590</v>
      </c>
      <c r="C18" s="21" t="s">
        <v>29</v>
      </c>
      <c r="D18" s="18">
        <f t="shared" si="3"/>
        <v>124</v>
      </c>
      <c r="E18" s="9">
        <f t="shared" si="0"/>
        <v>271</v>
      </c>
      <c r="F18" s="9">
        <f t="shared" si="0"/>
        <v>1240</v>
      </c>
      <c r="G18" s="10">
        <v>62</v>
      </c>
      <c r="H18" s="10">
        <v>176</v>
      </c>
      <c r="I18" s="10">
        <f t="shared" si="1"/>
        <v>1240</v>
      </c>
      <c r="J18" s="10">
        <v>62</v>
      </c>
      <c r="K18" s="10">
        <v>0</v>
      </c>
      <c r="L18" s="10">
        <v>95</v>
      </c>
      <c r="M18" s="10">
        <v>0</v>
      </c>
    </row>
    <row r="19" spans="1:13" ht="20.25">
      <c r="A19" s="70"/>
      <c r="B19" s="70"/>
      <c r="C19" s="21" t="s">
        <v>30</v>
      </c>
      <c r="D19" s="18">
        <f t="shared" si="3"/>
        <v>31</v>
      </c>
      <c r="E19" s="9">
        <f t="shared" si="0"/>
        <v>0</v>
      </c>
      <c r="F19" s="9">
        <f t="shared" si="0"/>
        <v>620</v>
      </c>
      <c r="G19" s="10">
        <v>31</v>
      </c>
      <c r="H19" s="10">
        <v>0</v>
      </c>
      <c r="I19" s="10">
        <f t="shared" si="1"/>
        <v>620</v>
      </c>
      <c r="J19" s="9">
        <v>0</v>
      </c>
      <c r="K19" s="10">
        <v>0</v>
      </c>
      <c r="L19" s="10">
        <v>0</v>
      </c>
      <c r="M19" s="10">
        <f t="shared" si="2"/>
        <v>0</v>
      </c>
    </row>
    <row r="20" spans="1:13" ht="20.25">
      <c r="A20" s="70"/>
      <c r="B20" s="8">
        <v>834</v>
      </c>
      <c r="C20" s="21" t="s">
        <v>31</v>
      </c>
      <c r="D20" s="18">
        <f t="shared" si="3"/>
        <v>107</v>
      </c>
      <c r="E20" s="9">
        <f t="shared" si="0"/>
        <v>268</v>
      </c>
      <c r="F20" s="9">
        <f>(I20+M20)</f>
        <v>730</v>
      </c>
      <c r="G20" s="10">
        <v>73</v>
      </c>
      <c r="H20" s="10">
        <v>198</v>
      </c>
      <c r="I20" s="10">
        <f>(G20*10)</f>
        <v>730</v>
      </c>
      <c r="J20" s="10">
        <v>34</v>
      </c>
      <c r="K20" s="10">
        <v>155</v>
      </c>
      <c r="L20" s="10">
        <v>70</v>
      </c>
      <c r="M20" s="10">
        <v>0</v>
      </c>
    </row>
    <row r="21" spans="1:13" ht="20.25">
      <c r="A21" s="70"/>
      <c r="B21" s="16" t="s">
        <v>32</v>
      </c>
      <c r="C21" s="16" t="s">
        <v>33</v>
      </c>
      <c r="D21" s="18">
        <f t="shared" si="3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v>0</v>
      </c>
      <c r="M21" s="10">
        <f>(J21*4)</f>
        <v>0</v>
      </c>
    </row>
    <row r="22" spans="1:13" ht="20.25">
      <c r="A22" s="70"/>
      <c r="B22" s="8">
        <v>840</v>
      </c>
      <c r="C22" s="13" t="s">
        <v>34</v>
      </c>
      <c r="D22" s="18">
        <f t="shared" si="3"/>
        <v>19</v>
      </c>
      <c r="E22" s="9">
        <f t="shared" si="0"/>
        <v>80</v>
      </c>
      <c r="F22" s="9">
        <f t="shared" si="0"/>
        <v>260</v>
      </c>
      <c r="G22" s="10">
        <v>13</v>
      </c>
      <c r="H22" s="10">
        <v>65</v>
      </c>
      <c r="I22" s="10">
        <f t="shared" si="1"/>
        <v>260</v>
      </c>
      <c r="J22" s="10">
        <v>6</v>
      </c>
      <c r="K22" s="10">
        <v>0</v>
      </c>
      <c r="L22" s="10">
        <v>15</v>
      </c>
      <c r="M22" s="10">
        <v>0</v>
      </c>
    </row>
    <row r="23" spans="1:13" ht="20.25">
      <c r="A23" s="70"/>
      <c r="B23" s="21">
        <v>841</v>
      </c>
      <c r="C23" s="21" t="s">
        <v>35</v>
      </c>
      <c r="D23" s="18">
        <f t="shared" si="3"/>
        <v>28</v>
      </c>
      <c r="E23" s="9">
        <f t="shared" si="0"/>
        <v>95</v>
      </c>
      <c r="F23" s="9">
        <f t="shared" si="0"/>
        <v>280</v>
      </c>
      <c r="G23" s="10">
        <v>14</v>
      </c>
      <c r="H23" s="10">
        <v>84</v>
      </c>
      <c r="I23" s="10">
        <f t="shared" si="1"/>
        <v>280</v>
      </c>
      <c r="J23" s="10">
        <v>14</v>
      </c>
      <c r="K23" s="10">
        <v>0</v>
      </c>
      <c r="L23" s="10">
        <v>11</v>
      </c>
      <c r="M23" s="10">
        <v>0</v>
      </c>
    </row>
    <row r="24" spans="1:13" ht="20.25">
      <c r="A24" s="67"/>
      <c r="B24" s="21">
        <v>876</v>
      </c>
      <c r="C24" s="21" t="s">
        <v>36</v>
      </c>
      <c r="D24" s="9">
        <f t="shared" si="3"/>
        <v>32</v>
      </c>
      <c r="E24" s="9">
        <f t="shared" ref="E24:F25" si="4">(H24+L24)</f>
        <v>96</v>
      </c>
      <c r="F24" s="9">
        <f t="shared" si="4"/>
        <v>320</v>
      </c>
      <c r="G24" s="10">
        <v>16</v>
      </c>
      <c r="H24" s="10">
        <v>85</v>
      </c>
      <c r="I24" s="10">
        <f t="shared" si="1"/>
        <v>320</v>
      </c>
      <c r="J24" s="10">
        <v>16</v>
      </c>
      <c r="K24" s="10">
        <v>0</v>
      </c>
      <c r="L24" s="10">
        <v>11</v>
      </c>
      <c r="M24" s="10">
        <v>0</v>
      </c>
    </row>
    <row r="25" spans="1:13" ht="20.25">
      <c r="A25" s="22" t="s">
        <v>37</v>
      </c>
      <c r="B25" s="20">
        <v>4407</v>
      </c>
      <c r="C25" s="20" t="s">
        <v>38</v>
      </c>
      <c r="D25" s="9">
        <f t="shared" si="3"/>
        <v>24</v>
      </c>
      <c r="E25" s="9">
        <f t="shared" si="4"/>
        <v>0</v>
      </c>
      <c r="F25" s="9">
        <f t="shared" si="4"/>
        <v>48</v>
      </c>
      <c r="G25" s="10">
        <v>12</v>
      </c>
      <c r="H25" s="10">
        <v>0</v>
      </c>
      <c r="I25" s="10">
        <f>(G25*4)</f>
        <v>48</v>
      </c>
      <c r="J25" s="10">
        <v>12</v>
      </c>
      <c r="K25" s="10">
        <v>0</v>
      </c>
      <c r="L25" s="10">
        <v>0</v>
      </c>
      <c r="M25" s="10">
        <v>0</v>
      </c>
    </row>
    <row r="26" spans="1:13" ht="20.25">
      <c r="A26" s="23" t="s">
        <v>39</v>
      </c>
      <c r="B26" s="24"/>
      <c r="C26" s="24"/>
      <c r="D26" s="25">
        <f t="shared" ref="D26:M26" si="5">SUM(D7:D25)</f>
        <v>1395</v>
      </c>
      <c r="E26" s="26">
        <f t="shared" si="5"/>
        <v>6217</v>
      </c>
      <c r="F26" s="26">
        <f t="shared" si="5"/>
        <v>17938</v>
      </c>
      <c r="G26" s="27">
        <f t="shared" si="5"/>
        <v>897</v>
      </c>
      <c r="H26" s="27">
        <f t="shared" si="5"/>
        <v>5183</v>
      </c>
      <c r="I26" s="27">
        <f t="shared" si="5"/>
        <v>12948</v>
      </c>
      <c r="J26" s="27">
        <f t="shared" si="5"/>
        <v>498</v>
      </c>
      <c r="K26" s="27">
        <f t="shared" si="5"/>
        <v>1650</v>
      </c>
      <c r="L26" s="27">
        <f t="shared" si="5"/>
        <v>1123</v>
      </c>
      <c r="M26" s="27">
        <f t="shared" si="5"/>
        <v>4990</v>
      </c>
    </row>
    <row r="27" spans="1:13" ht="20.25">
      <c r="A27" s="28" t="s">
        <v>40</v>
      </c>
      <c r="B27" s="29"/>
      <c r="C27" s="29"/>
      <c r="D27" s="30">
        <f>(D26/30)</f>
        <v>46.5</v>
      </c>
      <c r="E27" s="30">
        <f>(E26/30)</f>
        <v>207.23333333333332</v>
      </c>
      <c r="F27" s="30">
        <f t="shared" ref="F27:M27" si="6">(F26/30)</f>
        <v>597.93333333333328</v>
      </c>
      <c r="G27" s="27">
        <f t="shared" si="6"/>
        <v>29.9</v>
      </c>
      <c r="H27" s="27">
        <f t="shared" si="6"/>
        <v>172.76666666666668</v>
      </c>
      <c r="I27" s="27">
        <f t="shared" si="6"/>
        <v>431.6</v>
      </c>
      <c r="J27" s="27">
        <f t="shared" si="6"/>
        <v>16.600000000000001</v>
      </c>
      <c r="K27" s="27">
        <f t="shared" si="6"/>
        <v>55</v>
      </c>
      <c r="L27" s="27">
        <f t="shared" si="6"/>
        <v>37.43333333333333</v>
      </c>
      <c r="M27" s="27">
        <f t="shared" si="6"/>
        <v>166.33333333333334</v>
      </c>
    </row>
    <row r="28" spans="1:13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13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ht="18.7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</sheetData>
  <mergeCells count="13">
    <mergeCell ref="B8:B9"/>
    <mergeCell ref="B10:B11"/>
    <mergeCell ref="A12:A24"/>
    <mergeCell ref="B18:B19"/>
    <mergeCell ref="A1:M1"/>
    <mergeCell ref="A2:M2"/>
    <mergeCell ref="A3:M3"/>
    <mergeCell ref="A4:M4"/>
    <mergeCell ref="A5:A6"/>
    <mergeCell ref="B5:B6"/>
    <mergeCell ref="D5:F5"/>
    <mergeCell ref="G5:I5"/>
    <mergeCell ref="J5:M5"/>
  </mergeCells>
  <pageMargins left="0.25" right="0.25" top="0.75" bottom="0.75" header="0.3" footer="0.3"/>
  <pageSetup scale="80"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"/>
  <sheetViews>
    <sheetView workbookViewId="0">
      <selection activeCell="G8" sqref="G8"/>
    </sheetView>
  </sheetViews>
  <sheetFormatPr defaultColWidth="9" defaultRowHeight="15"/>
  <cols>
    <col min="1" max="1" width="25.28515625" style="1" customWidth="1"/>
    <col min="2" max="2" width="12.85546875" style="1" customWidth="1"/>
    <col min="3" max="3" width="27.28515625" style="1" customWidth="1"/>
    <col min="4" max="4" width="9.85546875" style="1" customWidth="1"/>
    <col min="5" max="5" width="9.7109375" style="1" customWidth="1"/>
    <col min="6" max="6" width="11.7109375" style="1" customWidth="1"/>
    <col min="7" max="7" width="10.42578125" style="1" customWidth="1"/>
    <col min="8" max="10" width="9.7109375" style="1" customWidth="1"/>
    <col min="11" max="11" width="10.140625" style="1" customWidth="1"/>
    <col min="12" max="12" width="9.7109375" style="1" customWidth="1"/>
    <col min="13" max="13" width="9.85546875" style="1" customWidth="1"/>
    <col min="14" max="16384" width="9" style="1"/>
  </cols>
  <sheetData>
    <row r="1" spans="1:13" ht="2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20.25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  <c r="M5" s="65"/>
    </row>
    <row r="6" spans="1:13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4" t="s">
        <v>11</v>
      </c>
      <c r="L6" s="5" t="s">
        <v>9</v>
      </c>
      <c r="M6" s="4" t="s">
        <v>10</v>
      </c>
    </row>
    <row r="7" spans="1:13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1">
        <v>0</v>
      </c>
    </row>
    <row r="8" spans="1:13" ht="20.25">
      <c r="A8" s="36"/>
      <c r="B8" s="50">
        <v>943</v>
      </c>
      <c r="C8" s="37" t="s">
        <v>14</v>
      </c>
      <c r="D8" s="9">
        <f>(J8+G8)</f>
        <v>76</v>
      </c>
      <c r="E8" s="9">
        <f t="shared" ref="E8:F23" si="0">(H8+L8)</f>
        <v>156</v>
      </c>
      <c r="F8" s="9">
        <f>SUM(I8+M8)</f>
        <v>1520</v>
      </c>
      <c r="G8" s="10">
        <v>31</v>
      </c>
      <c r="H8" s="10">
        <v>78</v>
      </c>
      <c r="I8" s="10">
        <f>(G8*20)</f>
        <v>620</v>
      </c>
      <c r="J8" s="10">
        <v>45</v>
      </c>
      <c r="K8" s="10">
        <v>0</v>
      </c>
      <c r="L8" s="10">
        <v>78</v>
      </c>
      <c r="M8" s="10">
        <f>(J8*20)</f>
        <v>900</v>
      </c>
    </row>
    <row r="9" spans="1:13" ht="20.25">
      <c r="A9" s="38" t="s">
        <v>15</v>
      </c>
      <c r="B9" s="51"/>
      <c r="C9" s="37" t="s">
        <v>41</v>
      </c>
      <c r="D9" s="9">
        <f>(J9+G9)</f>
        <v>62</v>
      </c>
      <c r="E9" s="9">
        <f t="shared" si="0"/>
        <v>177</v>
      </c>
      <c r="F9" s="9">
        <f>SUM(I9+M9)</f>
        <v>1240</v>
      </c>
      <c r="G9" s="10">
        <v>31</v>
      </c>
      <c r="H9" s="10">
        <v>89</v>
      </c>
      <c r="I9" s="10">
        <f>(G9*20)</f>
        <v>620</v>
      </c>
      <c r="J9" s="9">
        <v>31</v>
      </c>
      <c r="K9" s="10">
        <v>0</v>
      </c>
      <c r="L9" s="10">
        <v>88</v>
      </c>
      <c r="M9" s="10">
        <f t="shared" ref="M9:M24" si="1">(J9*20)</f>
        <v>620</v>
      </c>
    </row>
    <row r="10" spans="1:13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2">(G10*20)</f>
        <v>0</v>
      </c>
      <c r="J10" s="10">
        <v>0</v>
      </c>
      <c r="K10" s="10">
        <v>0</v>
      </c>
      <c r="L10" s="10">
        <v>0</v>
      </c>
      <c r="M10" s="10">
        <f t="shared" si="1"/>
        <v>0</v>
      </c>
    </row>
    <row r="11" spans="1:13" ht="20.25">
      <c r="A11" s="41"/>
      <c r="B11" s="53"/>
      <c r="C11" s="40" t="s">
        <v>18</v>
      </c>
      <c r="D11" s="9">
        <f>(J11+G11)</f>
        <v>124</v>
      </c>
      <c r="E11" s="9">
        <f t="shared" si="0"/>
        <v>304</v>
      </c>
      <c r="F11" s="9">
        <f t="shared" si="0"/>
        <v>2480</v>
      </c>
      <c r="G11" s="10">
        <v>62</v>
      </c>
      <c r="H11" s="10">
        <v>188</v>
      </c>
      <c r="I11" s="10">
        <f t="shared" si="2"/>
        <v>1240</v>
      </c>
      <c r="J11" s="10">
        <v>62</v>
      </c>
      <c r="K11" s="10">
        <v>0</v>
      </c>
      <c r="L11" s="10">
        <v>116</v>
      </c>
      <c r="M11" s="10">
        <f t="shared" si="1"/>
        <v>1240</v>
      </c>
    </row>
    <row r="12" spans="1:13" ht="20.25">
      <c r="A12" s="66" t="s">
        <v>19</v>
      </c>
      <c r="B12" s="40" t="s">
        <v>20</v>
      </c>
      <c r="C12" s="35" t="s">
        <v>21</v>
      </c>
      <c r="D12" s="18">
        <f t="shared" ref="D12:D25" si="3">(J12+G12)</f>
        <v>351</v>
      </c>
      <c r="E12" s="9">
        <f t="shared" si="0"/>
        <v>1749</v>
      </c>
      <c r="F12" s="9">
        <f t="shared" si="0"/>
        <v>3510</v>
      </c>
      <c r="G12" s="10">
        <v>281</v>
      </c>
      <c r="H12" s="10">
        <v>1644</v>
      </c>
      <c r="I12" s="10">
        <f>(G12*10)</f>
        <v>2810</v>
      </c>
      <c r="J12" s="10">
        <v>70</v>
      </c>
      <c r="K12" s="10">
        <v>0</v>
      </c>
      <c r="L12" s="10">
        <v>105</v>
      </c>
      <c r="M12" s="10">
        <f>(J12*10)</f>
        <v>700</v>
      </c>
    </row>
    <row r="13" spans="1:13" ht="20.25">
      <c r="A13" s="70"/>
      <c r="B13" s="42"/>
      <c r="C13" s="35" t="s">
        <v>22</v>
      </c>
      <c r="D13" s="18">
        <f t="shared" si="3"/>
        <v>159</v>
      </c>
      <c r="E13" s="9">
        <f t="shared" si="0"/>
        <v>1086</v>
      </c>
      <c r="F13" s="9">
        <f>(I13+M13)</f>
        <v>1590</v>
      </c>
      <c r="G13" s="10">
        <v>117</v>
      </c>
      <c r="H13" s="10">
        <v>900</v>
      </c>
      <c r="I13" s="10">
        <f>(G13*10)</f>
        <v>1170</v>
      </c>
      <c r="J13" s="9">
        <v>42</v>
      </c>
      <c r="K13" s="10">
        <v>0</v>
      </c>
      <c r="L13" s="10">
        <v>186</v>
      </c>
      <c r="M13" s="10">
        <f>(J13*10)</f>
        <v>420</v>
      </c>
    </row>
    <row r="14" spans="1:13" ht="20.25">
      <c r="A14" s="70"/>
      <c r="B14" s="35" t="s">
        <v>23</v>
      </c>
      <c r="C14" s="35" t="s">
        <v>42</v>
      </c>
      <c r="D14" s="18">
        <f t="shared" si="3"/>
        <v>42</v>
      </c>
      <c r="E14" s="9">
        <f t="shared" si="0"/>
        <v>125</v>
      </c>
      <c r="F14" s="9">
        <f>(I14+M14)</f>
        <v>840</v>
      </c>
      <c r="G14" s="10">
        <v>21</v>
      </c>
      <c r="H14" s="10">
        <v>125</v>
      </c>
      <c r="I14" s="10">
        <f t="shared" si="2"/>
        <v>420</v>
      </c>
      <c r="J14" s="10">
        <v>21</v>
      </c>
      <c r="K14" s="10">
        <v>0</v>
      </c>
      <c r="L14" s="10">
        <v>0</v>
      </c>
      <c r="M14" s="10">
        <f t="shared" si="1"/>
        <v>420</v>
      </c>
    </row>
    <row r="15" spans="1:13" ht="20.25">
      <c r="A15" s="70"/>
      <c r="B15" s="35" t="s">
        <v>23</v>
      </c>
      <c r="C15" s="35" t="s">
        <v>26</v>
      </c>
      <c r="D15" s="18">
        <f t="shared" si="3"/>
        <v>186</v>
      </c>
      <c r="E15" s="9">
        <f t="shared" si="0"/>
        <v>362</v>
      </c>
      <c r="F15" s="9">
        <f t="shared" si="0"/>
        <v>3720</v>
      </c>
      <c r="G15" s="10">
        <v>93</v>
      </c>
      <c r="H15" s="10">
        <v>215</v>
      </c>
      <c r="I15" s="10">
        <f t="shared" si="2"/>
        <v>1860</v>
      </c>
      <c r="J15" s="9">
        <v>93</v>
      </c>
      <c r="K15" s="10">
        <v>0</v>
      </c>
      <c r="L15" s="10">
        <v>147</v>
      </c>
      <c r="M15" s="10">
        <f t="shared" si="1"/>
        <v>1860</v>
      </c>
    </row>
    <row r="16" spans="1:13" ht="20.25">
      <c r="A16" s="70"/>
      <c r="B16" s="35">
        <v>225</v>
      </c>
      <c r="C16" s="35" t="s">
        <v>27</v>
      </c>
      <c r="D16" s="18">
        <f t="shared" si="3"/>
        <v>62</v>
      </c>
      <c r="E16" s="9">
        <f t="shared" si="0"/>
        <v>91</v>
      </c>
      <c r="F16" s="9">
        <f t="shared" si="0"/>
        <v>1240</v>
      </c>
      <c r="G16" s="10">
        <v>31</v>
      </c>
      <c r="H16" s="10">
        <v>86</v>
      </c>
      <c r="I16" s="10">
        <f t="shared" si="2"/>
        <v>620</v>
      </c>
      <c r="J16" s="10">
        <v>31</v>
      </c>
      <c r="K16" s="10">
        <v>0</v>
      </c>
      <c r="L16" s="10">
        <v>5</v>
      </c>
      <c r="M16" s="10">
        <f t="shared" si="1"/>
        <v>620</v>
      </c>
    </row>
    <row r="17" spans="1:13" ht="20.25">
      <c r="A17" s="70"/>
      <c r="B17" s="43">
        <v>515</v>
      </c>
      <c r="C17" s="43" t="s">
        <v>28</v>
      </c>
      <c r="D17" s="18">
        <f t="shared" si="3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v>0</v>
      </c>
      <c r="M17" s="10">
        <f>(J17*6)</f>
        <v>0</v>
      </c>
    </row>
    <row r="18" spans="1:13" ht="20.25">
      <c r="A18" s="70"/>
      <c r="B18" s="50">
        <v>590</v>
      </c>
      <c r="C18" s="43" t="s">
        <v>29</v>
      </c>
      <c r="D18" s="18">
        <f t="shared" si="3"/>
        <v>31</v>
      </c>
      <c r="E18" s="9">
        <f t="shared" si="0"/>
        <v>87</v>
      </c>
      <c r="F18" s="9">
        <f t="shared" si="0"/>
        <v>620</v>
      </c>
      <c r="G18" s="10">
        <v>31</v>
      </c>
      <c r="H18" s="10">
        <v>79</v>
      </c>
      <c r="I18" s="10">
        <f t="shared" si="2"/>
        <v>620</v>
      </c>
      <c r="J18" s="10">
        <v>0</v>
      </c>
      <c r="K18" s="10">
        <v>0</v>
      </c>
      <c r="L18" s="10">
        <v>8</v>
      </c>
      <c r="M18" s="10">
        <f t="shared" si="1"/>
        <v>0</v>
      </c>
    </row>
    <row r="19" spans="1:13" ht="20.25">
      <c r="A19" s="70"/>
      <c r="B19" s="54"/>
      <c r="C19" s="43" t="s">
        <v>30</v>
      </c>
      <c r="D19" s="18">
        <f t="shared" si="3"/>
        <v>31</v>
      </c>
      <c r="E19" s="9">
        <f t="shared" si="0"/>
        <v>154</v>
      </c>
      <c r="F19" s="9">
        <f t="shared" si="0"/>
        <v>620</v>
      </c>
      <c r="G19" s="10">
        <v>31</v>
      </c>
      <c r="H19" s="10">
        <v>146</v>
      </c>
      <c r="I19" s="10">
        <f t="shared" si="2"/>
        <v>620</v>
      </c>
      <c r="J19" s="9">
        <v>0</v>
      </c>
      <c r="K19" s="10">
        <v>0</v>
      </c>
      <c r="L19" s="10">
        <v>8</v>
      </c>
      <c r="M19" s="10">
        <f t="shared" si="1"/>
        <v>0</v>
      </c>
    </row>
    <row r="20" spans="1:13" ht="20.25">
      <c r="A20" s="70"/>
      <c r="B20" s="35">
        <v>834</v>
      </c>
      <c r="C20" s="43" t="s">
        <v>31</v>
      </c>
      <c r="D20" s="18">
        <f t="shared" si="3"/>
        <v>88</v>
      </c>
      <c r="E20" s="9">
        <f t="shared" si="0"/>
        <v>273</v>
      </c>
      <c r="F20" s="9">
        <f>(I20+M20)</f>
        <v>880</v>
      </c>
      <c r="G20" s="10">
        <v>73</v>
      </c>
      <c r="H20" s="10">
        <v>198</v>
      </c>
      <c r="I20" s="10">
        <f>(G20*10)</f>
        <v>730</v>
      </c>
      <c r="J20" s="10">
        <v>15</v>
      </c>
      <c r="K20" s="10">
        <v>0</v>
      </c>
      <c r="L20" s="10">
        <v>75</v>
      </c>
      <c r="M20" s="10">
        <f>(J20*10)</f>
        <v>150</v>
      </c>
    </row>
    <row r="21" spans="1:13" ht="20.25">
      <c r="A21" s="70"/>
      <c r="B21" s="40" t="s">
        <v>32</v>
      </c>
      <c r="C21" s="40" t="s">
        <v>33</v>
      </c>
      <c r="D21" s="18">
        <f t="shared" si="3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v>0</v>
      </c>
      <c r="M21" s="10">
        <f>(J21*4)</f>
        <v>0</v>
      </c>
    </row>
    <row r="22" spans="1:13" ht="20.25">
      <c r="A22" s="70"/>
      <c r="B22" s="35">
        <v>840</v>
      </c>
      <c r="C22" s="37" t="s">
        <v>34</v>
      </c>
      <c r="D22" s="18">
        <f t="shared" si="3"/>
        <v>26</v>
      </c>
      <c r="E22" s="9">
        <f t="shared" si="0"/>
        <v>75</v>
      </c>
      <c r="F22" s="9">
        <f t="shared" si="0"/>
        <v>520</v>
      </c>
      <c r="G22" s="10">
        <v>13</v>
      </c>
      <c r="H22" s="10">
        <v>65</v>
      </c>
      <c r="I22" s="10">
        <f t="shared" si="2"/>
        <v>260</v>
      </c>
      <c r="J22" s="10">
        <v>13</v>
      </c>
      <c r="K22" s="10">
        <v>0</v>
      </c>
      <c r="L22" s="10">
        <v>10</v>
      </c>
      <c r="M22" s="10">
        <f t="shared" si="1"/>
        <v>260</v>
      </c>
    </row>
    <row r="23" spans="1:13" ht="20.25">
      <c r="A23" s="70"/>
      <c r="B23" s="43">
        <v>841</v>
      </c>
      <c r="C23" s="43" t="s">
        <v>35</v>
      </c>
      <c r="D23" s="18">
        <f t="shared" si="3"/>
        <v>28</v>
      </c>
      <c r="E23" s="9">
        <f t="shared" si="0"/>
        <v>90</v>
      </c>
      <c r="F23" s="9">
        <f t="shared" si="0"/>
        <v>560</v>
      </c>
      <c r="G23" s="10">
        <v>14</v>
      </c>
      <c r="H23" s="10">
        <v>84</v>
      </c>
      <c r="I23" s="10">
        <f t="shared" si="2"/>
        <v>280</v>
      </c>
      <c r="J23" s="10">
        <v>14</v>
      </c>
      <c r="K23" s="10">
        <v>0</v>
      </c>
      <c r="L23" s="10">
        <v>6</v>
      </c>
      <c r="M23" s="10">
        <f t="shared" si="1"/>
        <v>280</v>
      </c>
    </row>
    <row r="24" spans="1:13" ht="20.25">
      <c r="A24" s="67"/>
      <c r="B24" s="43">
        <v>876</v>
      </c>
      <c r="C24" s="43" t="s">
        <v>36</v>
      </c>
      <c r="D24" s="9">
        <f t="shared" si="3"/>
        <v>32</v>
      </c>
      <c r="E24" s="9">
        <f t="shared" ref="E24:F25" si="4">(H24+L24)</f>
        <v>85</v>
      </c>
      <c r="F24" s="9">
        <f t="shared" si="4"/>
        <v>640</v>
      </c>
      <c r="G24" s="10">
        <v>16</v>
      </c>
      <c r="H24" s="10">
        <v>85</v>
      </c>
      <c r="I24" s="10">
        <f t="shared" si="2"/>
        <v>320</v>
      </c>
      <c r="J24" s="10">
        <v>16</v>
      </c>
      <c r="K24" s="10">
        <v>0</v>
      </c>
      <c r="L24" s="10">
        <v>0</v>
      </c>
      <c r="M24" s="10">
        <f t="shared" si="1"/>
        <v>320</v>
      </c>
    </row>
    <row r="25" spans="1:13" ht="20.25">
      <c r="A25" s="22" t="s">
        <v>37</v>
      </c>
      <c r="B25" s="42">
        <v>4407</v>
      </c>
      <c r="C25" s="42" t="s">
        <v>38</v>
      </c>
      <c r="D25" s="9">
        <f t="shared" si="3"/>
        <v>24</v>
      </c>
      <c r="E25" s="9">
        <f t="shared" si="4"/>
        <v>0</v>
      </c>
      <c r="F25" s="9">
        <v>96</v>
      </c>
      <c r="G25" s="10">
        <v>12</v>
      </c>
      <c r="H25" s="10">
        <v>0</v>
      </c>
      <c r="I25" s="10">
        <v>4</v>
      </c>
      <c r="J25" s="10">
        <v>12</v>
      </c>
      <c r="K25" s="10">
        <v>0</v>
      </c>
      <c r="L25" s="10">
        <v>0</v>
      </c>
      <c r="M25" s="10">
        <v>96</v>
      </c>
    </row>
    <row r="26" spans="1:13" ht="20.25">
      <c r="A26" s="23" t="s">
        <v>39</v>
      </c>
      <c r="B26" s="24"/>
      <c r="C26" s="24"/>
      <c r="D26" s="25">
        <f t="shared" ref="D26:M26" si="5">SUM(D7:D25)</f>
        <v>1322</v>
      </c>
      <c r="E26" s="26">
        <f t="shared" si="5"/>
        <v>4814</v>
      </c>
      <c r="F26" s="26">
        <f t="shared" si="5"/>
        <v>20076</v>
      </c>
      <c r="G26" s="27">
        <f t="shared" si="5"/>
        <v>857</v>
      </c>
      <c r="H26" s="27">
        <f t="shared" si="5"/>
        <v>3982</v>
      </c>
      <c r="I26" s="27">
        <f t="shared" si="5"/>
        <v>12194</v>
      </c>
      <c r="J26" s="27">
        <f t="shared" si="5"/>
        <v>465</v>
      </c>
      <c r="K26" s="27">
        <f t="shared" si="5"/>
        <v>0</v>
      </c>
      <c r="L26" s="27">
        <f t="shared" si="5"/>
        <v>832</v>
      </c>
      <c r="M26" s="27">
        <f t="shared" si="5"/>
        <v>7886</v>
      </c>
    </row>
    <row r="27" spans="1:13" ht="20.25">
      <c r="A27" s="28" t="s">
        <v>40</v>
      </c>
      <c r="B27" s="29"/>
      <c r="C27" s="29"/>
      <c r="D27" s="30">
        <f>(D26/30)</f>
        <v>44.06666666666667</v>
      </c>
      <c r="E27" s="30">
        <f>(E26/30)</f>
        <v>160.46666666666667</v>
      </c>
      <c r="F27" s="30">
        <f t="shared" ref="F27:M27" si="6">(F26/30)</f>
        <v>669.2</v>
      </c>
      <c r="G27" s="27">
        <f t="shared" si="6"/>
        <v>28.566666666666666</v>
      </c>
      <c r="H27" s="27">
        <f t="shared" si="6"/>
        <v>132.73333333333332</v>
      </c>
      <c r="I27" s="27">
        <f t="shared" si="6"/>
        <v>406.46666666666664</v>
      </c>
      <c r="J27" s="27">
        <f t="shared" si="6"/>
        <v>15.5</v>
      </c>
      <c r="K27" s="27">
        <f t="shared" si="6"/>
        <v>0</v>
      </c>
      <c r="L27" s="27">
        <f t="shared" si="6"/>
        <v>27.733333333333334</v>
      </c>
      <c r="M27" s="27">
        <f t="shared" si="6"/>
        <v>262.86666666666667</v>
      </c>
    </row>
    <row r="28" spans="1:13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13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ht="18.75">
      <c r="A30" s="31"/>
      <c r="B30" s="31" t="s">
        <v>43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ht="18.7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8.7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</sheetData>
  <mergeCells count="13">
    <mergeCell ref="B8:B9"/>
    <mergeCell ref="B10:B11"/>
    <mergeCell ref="A12:A24"/>
    <mergeCell ref="B18:B19"/>
    <mergeCell ref="A1:M1"/>
    <mergeCell ref="A2:M2"/>
    <mergeCell ref="A3:M3"/>
    <mergeCell ref="A4:M4"/>
    <mergeCell ref="A5:A6"/>
    <mergeCell ref="B5:B6"/>
    <mergeCell ref="D5:F5"/>
    <mergeCell ref="G5:I5"/>
    <mergeCell ref="J5:M5"/>
  </mergeCells>
  <pageMargins left="0.70866141732283472" right="0.11811023622047245" top="0.74803149606299213" bottom="0.74803149606299213" header="0.31496062992125984" footer="0.31496062992125984"/>
  <pageSetup scale="75" orientation="landscape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3"/>
  <sheetViews>
    <sheetView topLeftCell="A17" workbookViewId="0">
      <selection activeCell="F26" sqref="F26"/>
    </sheetView>
  </sheetViews>
  <sheetFormatPr defaultColWidth="9" defaultRowHeight="15"/>
  <cols>
    <col min="1" max="1" width="25.28515625" style="1" customWidth="1"/>
    <col min="2" max="2" width="12.85546875" style="1" customWidth="1"/>
    <col min="3" max="3" width="27.28515625" style="1" customWidth="1"/>
    <col min="4" max="4" width="9.85546875" style="1" customWidth="1"/>
    <col min="5" max="5" width="9.7109375" style="1" customWidth="1"/>
    <col min="6" max="6" width="11.7109375" style="1" customWidth="1"/>
    <col min="7" max="7" width="10.42578125" style="1" customWidth="1"/>
    <col min="8" max="10" width="9.7109375" style="1" customWidth="1"/>
    <col min="11" max="11" width="10.140625" style="1" customWidth="1"/>
    <col min="12" max="12" width="9.7109375" style="1" customWidth="1"/>
    <col min="13" max="13" width="9.85546875" style="1" customWidth="1"/>
    <col min="14" max="16384" width="9" style="1"/>
  </cols>
  <sheetData>
    <row r="1" spans="1:13" ht="20.25">
      <c r="A1" s="61" t="s">
        <v>45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20.25">
      <c r="A3" s="61" t="s">
        <v>44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  <c r="M5" s="65"/>
    </row>
    <row r="6" spans="1:13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4" t="s">
        <v>11</v>
      </c>
      <c r="L6" s="5" t="s">
        <v>9</v>
      </c>
      <c r="M6" s="4" t="s">
        <v>10</v>
      </c>
    </row>
    <row r="7" spans="1:13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1">
        <v>0</v>
      </c>
    </row>
    <row r="8" spans="1:13" ht="20.25">
      <c r="A8" s="36"/>
      <c r="B8" s="50">
        <v>943</v>
      </c>
      <c r="C8" s="37" t="s">
        <v>14</v>
      </c>
      <c r="D8" s="9">
        <f>(J8+G8)</f>
        <v>76</v>
      </c>
      <c r="E8" s="9">
        <f t="shared" ref="E8:F23" si="0">(H8+L8)</f>
        <v>156</v>
      </c>
      <c r="F8" s="9">
        <f>SUM(I8+M8)</f>
        <v>1520</v>
      </c>
      <c r="G8" s="10">
        <v>31</v>
      </c>
      <c r="H8" s="10">
        <v>78</v>
      </c>
      <c r="I8" s="10">
        <f>(G8*20)</f>
        <v>620</v>
      </c>
      <c r="J8" s="10">
        <v>45</v>
      </c>
      <c r="K8" s="10">
        <v>0</v>
      </c>
      <c r="L8" s="10">
        <v>78</v>
      </c>
      <c r="M8" s="10">
        <f>(J8*20)</f>
        <v>900</v>
      </c>
    </row>
    <row r="9" spans="1:13" ht="20.25">
      <c r="A9" s="38" t="s">
        <v>15</v>
      </c>
      <c r="B9" s="51"/>
      <c r="C9" s="37" t="s">
        <v>41</v>
      </c>
      <c r="D9" s="9">
        <f>(J9+G9)</f>
        <v>62</v>
      </c>
      <c r="E9" s="9">
        <f t="shared" si="0"/>
        <v>177</v>
      </c>
      <c r="F9" s="9">
        <f>SUM(I9+M9)</f>
        <v>1240</v>
      </c>
      <c r="G9" s="10">
        <v>31</v>
      </c>
      <c r="H9" s="10">
        <v>89</v>
      </c>
      <c r="I9" s="10">
        <f>(G9*20)</f>
        <v>620</v>
      </c>
      <c r="J9" s="9">
        <v>31</v>
      </c>
      <c r="K9" s="10">
        <v>0</v>
      </c>
      <c r="L9" s="10">
        <v>88</v>
      </c>
      <c r="M9" s="10">
        <f t="shared" ref="M9:M24" si="1">(J9*20)</f>
        <v>620</v>
      </c>
    </row>
    <row r="10" spans="1:13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2">(G10*20)</f>
        <v>0</v>
      </c>
      <c r="J10" s="10">
        <v>0</v>
      </c>
      <c r="K10" s="10">
        <v>0</v>
      </c>
      <c r="L10" s="10">
        <v>0</v>
      </c>
      <c r="M10" s="10">
        <f t="shared" si="1"/>
        <v>0</v>
      </c>
    </row>
    <row r="11" spans="1:13" ht="20.25">
      <c r="A11" s="41"/>
      <c r="B11" s="53"/>
      <c r="C11" s="40" t="s">
        <v>18</v>
      </c>
      <c r="D11" s="9">
        <f>(J11+G11)</f>
        <v>124</v>
      </c>
      <c r="E11" s="9">
        <f t="shared" si="0"/>
        <v>304</v>
      </c>
      <c r="F11" s="9">
        <f t="shared" si="0"/>
        <v>2480</v>
      </c>
      <c r="G11" s="10">
        <v>62</v>
      </c>
      <c r="H11" s="10">
        <v>188</v>
      </c>
      <c r="I11" s="10">
        <f t="shared" si="2"/>
        <v>1240</v>
      </c>
      <c r="J11" s="10">
        <v>62</v>
      </c>
      <c r="K11" s="10">
        <v>0</v>
      </c>
      <c r="L11" s="10">
        <v>116</v>
      </c>
      <c r="M11" s="10">
        <f t="shared" si="1"/>
        <v>1240</v>
      </c>
    </row>
    <row r="12" spans="1:13" ht="20.25">
      <c r="A12" s="66" t="s">
        <v>19</v>
      </c>
      <c r="B12" s="40" t="s">
        <v>20</v>
      </c>
      <c r="C12" s="35" t="s">
        <v>21</v>
      </c>
      <c r="D12" s="18">
        <f t="shared" ref="D12:D25" si="3">(J12+G12)</f>
        <v>351</v>
      </c>
      <c r="E12" s="9">
        <f t="shared" si="0"/>
        <v>1749</v>
      </c>
      <c r="F12" s="9">
        <f t="shared" si="0"/>
        <v>3510</v>
      </c>
      <c r="G12" s="10">
        <v>281</v>
      </c>
      <c r="H12" s="10">
        <v>1644</v>
      </c>
      <c r="I12" s="10">
        <f>(G12*10)</f>
        <v>2810</v>
      </c>
      <c r="J12" s="10">
        <v>70</v>
      </c>
      <c r="K12" s="10">
        <v>0</v>
      </c>
      <c r="L12" s="10">
        <v>105</v>
      </c>
      <c r="M12" s="10">
        <f>(J12*10)</f>
        <v>700</v>
      </c>
    </row>
    <row r="13" spans="1:13" ht="20.25">
      <c r="A13" s="70"/>
      <c r="B13" s="42"/>
      <c r="C13" s="35" t="s">
        <v>22</v>
      </c>
      <c r="D13" s="18">
        <f t="shared" si="3"/>
        <v>159</v>
      </c>
      <c r="E13" s="9">
        <f t="shared" si="0"/>
        <v>1086</v>
      </c>
      <c r="F13" s="9">
        <f>(I13+M13)</f>
        <v>1590</v>
      </c>
      <c r="G13" s="10">
        <v>117</v>
      </c>
      <c r="H13" s="10">
        <v>900</v>
      </c>
      <c r="I13" s="10">
        <f>(G13*10)</f>
        <v>1170</v>
      </c>
      <c r="J13" s="9">
        <v>42</v>
      </c>
      <c r="K13" s="10">
        <v>0</v>
      </c>
      <c r="L13" s="10">
        <v>186</v>
      </c>
      <c r="M13" s="10">
        <f>(J13*10)</f>
        <v>420</v>
      </c>
    </row>
    <row r="14" spans="1:13" ht="20.25">
      <c r="A14" s="70"/>
      <c r="B14" s="35" t="s">
        <v>23</v>
      </c>
      <c r="C14" s="35" t="s">
        <v>42</v>
      </c>
      <c r="D14" s="18">
        <f t="shared" si="3"/>
        <v>42</v>
      </c>
      <c r="E14" s="9">
        <f t="shared" si="0"/>
        <v>125</v>
      </c>
      <c r="F14" s="9">
        <f>(I14+M14)</f>
        <v>840</v>
      </c>
      <c r="G14" s="10">
        <v>21</v>
      </c>
      <c r="H14" s="10">
        <v>125</v>
      </c>
      <c r="I14" s="10">
        <f t="shared" si="2"/>
        <v>420</v>
      </c>
      <c r="J14" s="10">
        <v>21</v>
      </c>
      <c r="K14" s="10">
        <v>0</v>
      </c>
      <c r="L14" s="10">
        <v>0</v>
      </c>
      <c r="M14" s="10">
        <f t="shared" si="1"/>
        <v>420</v>
      </c>
    </row>
    <row r="15" spans="1:13" ht="20.25">
      <c r="A15" s="70"/>
      <c r="B15" s="35" t="s">
        <v>23</v>
      </c>
      <c r="C15" s="35" t="s">
        <v>26</v>
      </c>
      <c r="D15" s="18">
        <f t="shared" si="3"/>
        <v>186</v>
      </c>
      <c r="E15" s="9">
        <f t="shared" si="0"/>
        <v>362</v>
      </c>
      <c r="F15" s="9">
        <f t="shared" si="0"/>
        <v>3720</v>
      </c>
      <c r="G15" s="10">
        <v>93</v>
      </c>
      <c r="H15" s="10">
        <v>215</v>
      </c>
      <c r="I15" s="10">
        <f t="shared" si="2"/>
        <v>1860</v>
      </c>
      <c r="J15" s="9">
        <v>93</v>
      </c>
      <c r="K15" s="10">
        <v>0</v>
      </c>
      <c r="L15" s="10">
        <v>147</v>
      </c>
      <c r="M15" s="10">
        <f t="shared" si="1"/>
        <v>1860</v>
      </c>
    </row>
    <row r="16" spans="1:13" ht="20.25">
      <c r="A16" s="70"/>
      <c r="B16" s="35">
        <v>225</v>
      </c>
      <c r="C16" s="35" t="s">
        <v>27</v>
      </c>
      <c r="D16" s="18">
        <f t="shared" si="3"/>
        <v>62</v>
      </c>
      <c r="E16" s="9">
        <f t="shared" si="0"/>
        <v>91</v>
      </c>
      <c r="F16" s="9">
        <f t="shared" si="0"/>
        <v>1240</v>
      </c>
      <c r="G16" s="10">
        <v>31</v>
      </c>
      <c r="H16" s="10">
        <v>86</v>
      </c>
      <c r="I16" s="10">
        <f t="shared" si="2"/>
        <v>620</v>
      </c>
      <c r="J16" s="10">
        <v>31</v>
      </c>
      <c r="K16" s="10">
        <v>0</v>
      </c>
      <c r="L16" s="10">
        <v>5</v>
      </c>
      <c r="M16" s="10">
        <f t="shared" si="1"/>
        <v>620</v>
      </c>
    </row>
    <row r="17" spans="1:13" ht="20.25">
      <c r="A17" s="70"/>
      <c r="B17" s="43">
        <v>515</v>
      </c>
      <c r="C17" s="43" t="s">
        <v>28</v>
      </c>
      <c r="D17" s="18">
        <f t="shared" si="3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v>0</v>
      </c>
      <c r="M17" s="10">
        <f>(J17*6)</f>
        <v>0</v>
      </c>
    </row>
    <row r="18" spans="1:13" ht="20.25">
      <c r="A18" s="70"/>
      <c r="B18" s="50">
        <v>590</v>
      </c>
      <c r="C18" s="43" t="s">
        <v>29</v>
      </c>
      <c r="D18" s="18">
        <f t="shared" si="3"/>
        <v>31</v>
      </c>
      <c r="E18" s="9">
        <f t="shared" si="0"/>
        <v>87</v>
      </c>
      <c r="F18" s="9">
        <f t="shared" si="0"/>
        <v>620</v>
      </c>
      <c r="G18" s="10">
        <v>31</v>
      </c>
      <c r="H18" s="10">
        <v>79</v>
      </c>
      <c r="I18" s="10">
        <f t="shared" si="2"/>
        <v>620</v>
      </c>
      <c r="J18" s="10">
        <v>0</v>
      </c>
      <c r="K18" s="10">
        <v>0</v>
      </c>
      <c r="L18" s="10">
        <v>8</v>
      </c>
      <c r="M18" s="10">
        <f t="shared" si="1"/>
        <v>0</v>
      </c>
    </row>
    <row r="19" spans="1:13" ht="20.25">
      <c r="A19" s="70"/>
      <c r="B19" s="54"/>
      <c r="C19" s="43" t="s">
        <v>30</v>
      </c>
      <c r="D19" s="18">
        <f t="shared" si="3"/>
        <v>31</v>
      </c>
      <c r="E19" s="9">
        <f t="shared" si="0"/>
        <v>154</v>
      </c>
      <c r="F19" s="9">
        <f t="shared" si="0"/>
        <v>620</v>
      </c>
      <c r="G19" s="10">
        <v>31</v>
      </c>
      <c r="H19" s="10">
        <v>146</v>
      </c>
      <c r="I19" s="10">
        <f t="shared" si="2"/>
        <v>620</v>
      </c>
      <c r="J19" s="9">
        <v>0</v>
      </c>
      <c r="K19" s="10">
        <v>0</v>
      </c>
      <c r="L19" s="10">
        <v>8</v>
      </c>
      <c r="M19" s="10">
        <f t="shared" si="1"/>
        <v>0</v>
      </c>
    </row>
    <row r="20" spans="1:13" ht="20.25">
      <c r="A20" s="70"/>
      <c r="B20" s="35">
        <v>834</v>
      </c>
      <c r="C20" s="43" t="s">
        <v>31</v>
      </c>
      <c r="D20" s="18">
        <f t="shared" si="3"/>
        <v>88</v>
      </c>
      <c r="E20" s="9">
        <f t="shared" si="0"/>
        <v>273</v>
      </c>
      <c r="F20" s="9">
        <f>(I20+M20)</f>
        <v>880</v>
      </c>
      <c r="G20" s="10">
        <v>73</v>
      </c>
      <c r="H20" s="10">
        <v>198</v>
      </c>
      <c r="I20" s="10">
        <f>(G20*10)</f>
        <v>730</v>
      </c>
      <c r="J20" s="10">
        <v>15</v>
      </c>
      <c r="K20" s="10">
        <v>0</v>
      </c>
      <c r="L20" s="10">
        <v>75</v>
      </c>
      <c r="M20" s="10">
        <f>(J20*10)</f>
        <v>150</v>
      </c>
    </row>
    <row r="21" spans="1:13" ht="20.25">
      <c r="A21" s="70"/>
      <c r="B21" s="40" t="s">
        <v>32</v>
      </c>
      <c r="C21" s="40" t="s">
        <v>33</v>
      </c>
      <c r="D21" s="18">
        <f t="shared" si="3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v>0</v>
      </c>
      <c r="M21" s="10">
        <f>(J21*4)</f>
        <v>0</v>
      </c>
    </row>
    <row r="22" spans="1:13" ht="20.25">
      <c r="A22" s="70"/>
      <c r="B22" s="35">
        <v>840</v>
      </c>
      <c r="C22" s="37" t="s">
        <v>34</v>
      </c>
      <c r="D22" s="18">
        <f t="shared" si="3"/>
        <v>26</v>
      </c>
      <c r="E22" s="9">
        <f t="shared" si="0"/>
        <v>75</v>
      </c>
      <c r="F22" s="9">
        <f t="shared" si="0"/>
        <v>520</v>
      </c>
      <c r="G22" s="10">
        <v>13</v>
      </c>
      <c r="H22" s="10">
        <v>65</v>
      </c>
      <c r="I22" s="10">
        <f t="shared" si="2"/>
        <v>260</v>
      </c>
      <c r="J22" s="10">
        <v>13</v>
      </c>
      <c r="K22" s="10">
        <v>0</v>
      </c>
      <c r="L22" s="10">
        <v>10</v>
      </c>
      <c r="M22" s="10">
        <f t="shared" si="1"/>
        <v>260</v>
      </c>
    </row>
    <row r="23" spans="1:13" ht="20.25">
      <c r="A23" s="70"/>
      <c r="B23" s="43">
        <v>841</v>
      </c>
      <c r="C23" s="43" t="s">
        <v>35</v>
      </c>
      <c r="D23" s="18">
        <f t="shared" si="3"/>
        <v>28</v>
      </c>
      <c r="E23" s="9">
        <f t="shared" si="0"/>
        <v>90</v>
      </c>
      <c r="F23" s="9">
        <f t="shared" si="0"/>
        <v>560</v>
      </c>
      <c r="G23" s="10">
        <v>14</v>
      </c>
      <c r="H23" s="10">
        <v>84</v>
      </c>
      <c r="I23" s="10">
        <f t="shared" si="2"/>
        <v>280</v>
      </c>
      <c r="J23" s="10">
        <v>14</v>
      </c>
      <c r="K23" s="10">
        <v>0</v>
      </c>
      <c r="L23" s="10">
        <v>6</v>
      </c>
      <c r="M23" s="10">
        <f t="shared" si="1"/>
        <v>280</v>
      </c>
    </row>
    <row r="24" spans="1:13" ht="20.25">
      <c r="A24" s="67"/>
      <c r="B24" s="43">
        <v>876</v>
      </c>
      <c r="C24" s="43" t="s">
        <v>36</v>
      </c>
      <c r="D24" s="9">
        <f t="shared" si="3"/>
        <v>32</v>
      </c>
      <c r="E24" s="9">
        <f t="shared" ref="E24:F25" si="4">(H24+L24)</f>
        <v>85</v>
      </c>
      <c r="F24" s="9">
        <f t="shared" si="4"/>
        <v>640</v>
      </c>
      <c r="G24" s="10">
        <v>16</v>
      </c>
      <c r="H24" s="10">
        <v>85</v>
      </c>
      <c r="I24" s="10">
        <f t="shared" si="2"/>
        <v>320</v>
      </c>
      <c r="J24" s="10">
        <v>16</v>
      </c>
      <c r="K24" s="10">
        <v>0</v>
      </c>
      <c r="L24" s="10">
        <v>0</v>
      </c>
      <c r="M24" s="10">
        <f t="shared" si="1"/>
        <v>320</v>
      </c>
    </row>
    <row r="25" spans="1:13" ht="20.25">
      <c r="A25" s="22" t="s">
        <v>37</v>
      </c>
      <c r="B25" s="42">
        <v>4407</v>
      </c>
      <c r="C25" s="42" t="s">
        <v>38</v>
      </c>
      <c r="D25" s="9">
        <f t="shared" si="3"/>
        <v>24</v>
      </c>
      <c r="E25" s="9">
        <f t="shared" si="4"/>
        <v>0</v>
      </c>
      <c r="F25" s="9">
        <v>96</v>
      </c>
      <c r="G25" s="10">
        <v>12</v>
      </c>
      <c r="H25" s="10">
        <v>0</v>
      </c>
      <c r="I25" s="10">
        <v>4</v>
      </c>
      <c r="J25" s="10">
        <v>12</v>
      </c>
      <c r="K25" s="10">
        <v>0</v>
      </c>
      <c r="L25" s="10">
        <v>0</v>
      </c>
      <c r="M25" s="10">
        <v>96</v>
      </c>
    </row>
    <row r="26" spans="1:13" ht="20.25">
      <c r="A26" s="23" t="s">
        <v>39</v>
      </c>
      <c r="B26" s="24"/>
      <c r="C26" s="24"/>
      <c r="D26" s="25">
        <f t="shared" ref="D26:M26" si="5">SUM(D7:D25)</f>
        <v>1322</v>
      </c>
      <c r="E26" s="26">
        <f t="shared" si="5"/>
        <v>4814</v>
      </c>
      <c r="F26" s="26">
        <f t="shared" si="5"/>
        <v>20076</v>
      </c>
      <c r="G26" s="27">
        <f t="shared" si="5"/>
        <v>857</v>
      </c>
      <c r="H26" s="27">
        <f t="shared" si="5"/>
        <v>3982</v>
      </c>
      <c r="I26" s="27">
        <f t="shared" si="5"/>
        <v>12194</v>
      </c>
      <c r="J26" s="27">
        <f t="shared" si="5"/>
        <v>465</v>
      </c>
      <c r="K26" s="27">
        <f t="shared" si="5"/>
        <v>0</v>
      </c>
      <c r="L26" s="27">
        <f t="shared" si="5"/>
        <v>832</v>
      </c>
      <c r="M26" s="27">
        <f t="shared" si="5"/>
        <v>7886</v>
      </c>
    </row>
    <row r="27" spans="1:13" ht="20.25">
      <c r="A27" s="28" t="s">
        <v>40</v>
      </c>
      <c r="B27" s="29"/>
      <c r="C27" s="29"/>
      <c r="D27" s="30">
        <f>(D26/30)</f>
        <v>44.06666666666667</v>
      </c>
      <c r="E27" s="30">
        <f>(E26/30)</f>
        <v>160.46666666666667</v>
      </c>
      <c r="F27" s="30">
        <f t="shared" ref="F27:M27" si="6">(F26/30)</f>
        <v>669.2</v>
      </c>
      <c r="G27" s="27">
        <f t="shared" si="6"/>
        <v>28.566666666666666</v>
      </c>
      <c r="H27" s="27">
        <f t="shared" si="6"/>
        <v>132.73333333333332</v>
      </c>
      <c r="I27" s="27">
        <f t="shared" si="6"/>
        <v>406.46666666666664</v>
      </c>
      <c r="J27" s="27">
        <f t="shared" si="6"/>
        <v>15.5</v>
      </c>
      <c r="K27" s="27">
        <f t="shared" si="6"/>
        <v>0</v>
      </c>
      <c r="L27" s="27">
        <f t="shared" si="6"/>
        <v>27.733333333333334</v>
      </c>
      <c r="M27" s="27">
        <f t="shared" si="6"/>
        <v>262.86666666666667</v>
      </c>
    </row>
    <row r="28" spans="1:13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13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13" ht="18.75" customHeight="1">
      <c r="A31" s="31"/>
      <c r="B31" s="31"/>
      <c r="C31" s="31"/>
      <c r="D31" s="31"/>
      <c r="E31" s="48" t="s">
        <v>47</v>
      </c>
      <c r="F31" s="48"/>
      <c r="G31" s="48"/>
      <c r="H31" s="48"/>
      <c r="I31" s="31"/>
      <c r="J31" s="31"/>
      <c r="K31" s="31"/>
      <c r="L31" s="31"/>
      <c r="M31" s="31"/>
    </row>
    <row r="32" spans="1:13" ht="20.25" customHeight="1">
      <c r="A32" s="31"/>
      <c r="B32" s="31"/>
      <c r="C32" s="31"/>
      <c r="D32" s="31"/>
      <c r="E32" s="48" t="s">
        <v>46</v>
      </c>
      <c r="F32" s="48"/>
      <c r="G32" s="48"/>
      <c r="H32" s="48"/>
      <c r="I32" s="31"/>
      <c r="J32" s="31"/>
      <c r="K32" s="31"/>
      <c r="L32" s="31"/>
      <c r="M32" s="31"/>
    </row>
    <row r="33" spans="5:7" ht="20.25" customHeight="1">
      <c r="E33" s="44"/>
      <c r="F33" s="44"/>
      <c r="G33" s="44"/>
    </row>
  </sheetData>
  <mergeCells count="15">
    <mergeCell ref="E31:H31"/>
    <mergeCell ref="E32:H32"/>
    <mergeCell ref="B8:B9"/>
    <mergeCell ref="B10:B11"/>
    <mergeCell ref="A12:A24"/>
    <mergeCell ref="B18:B19"/>
    <mergeCell ref="A1:M1"/>
    <mergeCell ref="A2:M2"/>
    <mergeCell ref="A3:M3"/>
    <mergeCell ref="A4:M4"/>
    <mergeCell ref="A5:A6"/>
    <mergeCell ref="B5:B6"/>
    <mergeCell ref="D5:F5"/>
    <mergeCell ref="G5:I5"/>
    <mergeCell ref="J5:M5"/>
  </mergeCells>
  <pageMargins left="0.70866141732283472" right="0.11811023622047245" top="0.74803149606299213" bottom="0.74803149606299213" header="0.31496062992125984" footer="0.31496062992125984"/>
  <pageSetup scale="75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topLeftCell="A13" workbookViewId="0">
      <selection activeCell="F14" sqref="F14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48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105</v>
      </c>
      <c r="E8" s="9">
        <f t="shared" ref="E8:E25" si="0">(H8+K8)</f>
        <v>204</v>
      </c>
      <c r="F8" s="9">
        <f>SUM(I8+L8)</f>
        <v>1160</v>
      </c>
      <c r="G8" s="10">
        <v>58</v>
      </c>
      <c r="H8" s="10">
        <v>161</v>
      </c>
      <c r="I8" s="10">
        <f>(G8*20)</f>
        <v>1160</v>
      </c>
      <c r="J8" s="10">
        <v>47</v>
      </c>
      <c r="K8" s="10">
        <v>43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65</v>
      </c>
      <c r="E9" s="9">
        <f t="shared" si="0"/>
        <v>217</v>
      </c>
      <c r="F9" s="9">
        <f>SUM(I9+L9)</f>
        <v>1300</v>
      </c>
      <c r="G9" s="10">
        <v>27</v>
      </c>
      <c r="H9" s="10">
        <v>204</v>
      </c>
      <c r="I9" s="10">
        <f>(G9*20)</f>
        <v>540</v>
      </c>
      <c r="J9" s="9">
        <v>38</v>
      </c>
      <c r="K9" s="10">
        <v>13</v>
      </c>
      <c r="L9" s="10">
        <f>(J9*20)</f>
        <v>760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ref="F10:F25" si="1">(I10+L10)</f>
        <v>0</v>
      </c>
      <c r="G10" s="10">
        <v>0</v>
      </c>
      <c r="H10" s="10">
        <v>0</v>
      </c>
      <c r="I10" s="10">
        <f t="shared" ref="I10:I24" si="2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173</v>
      </c>
      <c r="E11" s="9">
        <f t="shared" si="0"/>
        <v>535</v>
      </c>
      <c r="F11" s="9">
        <f t="shared" si="1"/>
        <v>2060</v>
      </c>
      <c r="G11" s="10">
        <v>103</v>
      </c>
      <c r="H11" s="10">
        <v>440</v>
      </c>
      <c r="I11" s="10">
        <f t="shared" si="2"/>
        <v>2060</v>
      </c>
      <c r="J11" s="10">
        <v>70</v>
      </c>
      <c r="K11" s="10">
        <v>95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 t="shared" ref="D12:D25" si="3">(J12+G12)</f>
        <v>435</v>
      </c>
      <c r="E12" s="9">
        <f t="shared" si="0"/>
        <v>687</v>
      </c>
      <c r="F12" s="9">
        <f t="shared" si="1"/>
        <v>2650</v>
      </c>
      <c r="G12" s="10">
        <v>265</v>
      </c>
      <c r="H12" s="45">
        <v>587</v>
      </c>
      <c r="I12" s="10">
        <f>(G12*10)</f>
        <v>2650</v>
      </c>
      <c r="J12" s="10">
        <v>170</v>
      </c>
      <c r="K12" s="10">
        <v>100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si="3"/>
        <v>127</v>
      </c>
      <c r="E13" s="9">
        <f t="shared" si="0"/>
        <v>575</v>
      </c>
      <c r="F13" s="9">
        <f t="shared" si="1"/>
        <v>1270</v>
      </c>
      <c r="G13" s="10">
        <v>54</v>
      </c>
      <c r="H13" s="45">
        <v>421</v>
      </c>
      <c r="I13" s="10">
        <f>(G13*10)</f>
        <v>540</v>
      </c>
      <c r="J13" s="9">
        <v>73</v>
      </c>
      <c r="K13" s="10">
        <v>154</v>
      </c>
      <c r="L13" s="10">
        <f>(J13*10)</f>
        <v>730</v>
      </c>
    </row>
    <row r="14" spans="1:12" ht="20.25">
      <c r="A14" s="70"/>
      <c r="B14" s="35" t="s">
        <v>23</v>
      </c>
      <c r="C14" s="35" t="s">
        <v>42</v>
      </c>
      <c r="D14" s="18">
        <f t="shared" si="3"/>
        <v>135</v>
      </c>
      <c r="E14" s="9">
        <f t="shared" si="0"/>
        <v>646</v>
      </c>
      <c r="F14" s="9">
        <f t="shared" si="1"/>
        <v>1460</v>
      </c>
      <c r="G14" s="10">
        <v>73</v>
      </c>
      <c r="H14" s="45">
        <v>636</v>
      </c>
      <c r="I14" s="10">
        <f t="shared" si="2"/>
        <v>1460</v>
      </c>
      <c r="J14" s="10">
        <v>62</v>
      </c>
      <c r="K14" s="10">
        <v>10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3"/>
        <v>178</v>
      </c>
      <c r="E15" s="9">
        <f t="shared" si="0"/>
        <v>347</v>
      </c>
      <c r="F15" s="9">
        <f t="shared" si="1"/>
        <v>3560</v>
      </c>
      <c r="G15" s="10">
        <v>82</v>
      </c>
      <c r="H15" s="10">
        <v>197</v>
      </c>
      <c r="I15" s="10">
        <f t="shared" si="2"/>
        <v>1640</v>
      </c>
      <c r="J15" s="9">
        <v>96</v>
      </c>
      <c r="K15" s="10">
        <v>150</v>
      </c>
      <c r="L15" s="10">
        <f>(J15*20)</f>
        <v>1920</v>
      </c>
    </row>
    <row r="16" spans="1:12" ht="20.25">
      <c r="A16" s="70"/>
      <c r="B16" s="35">
        <v>225</v>
      </c>
      <c r="C16" s="35" t="s">
        <v>27</v>
      </c>
      <c r="D16" s="18">
        <f t="shared" si="3"/>
        <v>56</v>
      </c>
      <c r="E16" s="9">
        <f t="shared" si="0"/>
        <v>103</v>
      </c>
      <c r="F16" s="9">
        <f t="shared" si="1"/>
        <v>620</v>
      </c>
      <c r="G16" s="10">
        <v>31</v>
      </c>
      <c r="H16" s="10">
        <v>96</v>
      </c>
      <c r="I16" s="10">
        <f t="shared" si="2"/>
        <v>620</v>
      </c>
      <c r="J16" s="10">
        <v>25</v>
      </c>
      <c r="K16" s="10">
        <v>7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3"/>
        <v>0</v>
      </c>
      <c r="E17" s="9">
        <f t="shared" si="0"/>
        <v>0</v>
      </c>
      <c r="F17" s="9">
        <f t="shared" si="1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3"/>
        <v>62</v>
      </c>
      <c r="E18" s="9">
        <f t="shared" si="0"/>
        <v>43</v>
      </c>
      <c r="F18" s="9">
        <f t="shared" si="1"/>
        <v>620</v>
      </c>
      <c r="G18" s="10">
        <v>31</v>
      </c>
      <c r="H18" s="10">
        <v>33</v>
      </c>
      <c r="I18" s="10">
        <f t="shared" si="2"/>
        <v>620</v>
      </c>
      <c r="J18" s="10">
        <v>31</v>
      </c>
      <c r="K18" s="10">
        <v>10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3"/>
        <v>60</v>
      </c>
      <c r="E19" s="9">
        <f t="shared" si="0"/>
        <v>400</v>
      </c>
      <c r="F19" s="9">
        <f t="shared" si="1"/>
        <v>600</v>
      </c>
      <c r="G19" s="10">
        <v>30</v>
      </c>
      <c r="H19" s="10">
        <v>391</v>
      </c>
      <c r="I19" s="10">
        <f t="shared" si="2"/>
        <v>600</v>
      </c>
      <c r="J19" s="9">
        <v>30</v>
      </c>
      <c r="K19" s="10">
        <v>9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3"/>
        <v>200</v>
      </c>
      <c r="E20" s="9">
        <f t="shared" si="0"/>
        <v>230</v>
      </c>
      <c r="F20" s="9">
        <f t="shared" si="1"/>
        <v>1050</v>
      </c>
      <c r="G20" s="10">
        <v>105</v>
      </c>
      <c r="H20" s="10">
        <v>159</v>
      </c>
      <c r="I20" s="10">
        <f>(G20*10)</f>
        <v>1050</v>
      </c>
      <c r="J20" s="10">
        <v>95</v>
      </c>
      <c r="K20" s="10">
        <v>71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3"/>
        <v>0</v>
      </c>
      <c r="E21" s="9">
        <f t="shared" si="0"/>
        <v>0</v>
      </c>
      <c r="F21" s="9">
        <f t="shared" si="1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3"/>
        <v>32</v>
      </c>
      <c r="E22" s="9">
        <f t="shared" si="0"/>
        <v>35</v>
      </c>
      <c r="F22" s="9">
        <f t="shared" si="1"/>
        <v>320</v>
      </c>
      <c r="G22" s="10">
        <v>16</v>
      </c>
      <c r="H22" s="10">
        <v>27</v>
      </c>
      <c r="I22" s="10">
        <f t="shared" si="2"/>
        <v>320</v>
      </c>
      <c r="J22" s="10">
        <v>16</v>
      </c>
      <c r="K22" s="10">
        <v>8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 t="shared" si="3"/>
        <v>30</v>
      </c>
      <c r="E23" s="9">
        <f t="shared" si="0"/>
        <v>131</v>
      </c>
      <c r="F23" s="9">
        <f t="shared" si="1"/>
        <v>300</v>
      </c>
      <c r="G23" s="10">
        <v>15</v>
      </c>
      <c r="H23" s="10">
        <v>125</v>
      </c>
      <c r="I23" s="10">
        <f t="shared" si="2"/>
        <v>300</v>
      </c>
      <c r="J23" s="10">
        <v>15</v>
      </c>
      <c r="K23" s="10">
        <v>6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 t="shared" si="3"/>
        <v>60</v>
      </c>
      <c r="E24" s="9">
        <f t="shared" si="0"/>
        <v>156</v>
      </c>
      <c r="F24" s="9">
        <f t="shared" si="1"/>
        <v>600</v>
      </c>
      <c r="G24" s="10">
        <v>30</v>
      </c>
      <c r="H24" s="10">
        <v>156</v>
      </c>
      <c r="I24" s="10">
        <f t="shared" si="2"/>
        <v>600</v>
      </c>
      <c r="J24" s="10">
        <v>30</v>
      </c>
      <c r="K24" s="10">
        <v>0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3"/>
        <v>36</v>
      </c>
      <c r="E25" s="9">
        <f t="shared" si="0"/>
        <v>0</v>
      </c>
      <c r="F25" s="9">
        <f t="shared" si="1"/>
        <v>72</v>
      </c>
      <c r="G25" s="10">
        <v>18</v>
      </c>
      <c r="H25" s="10">
        <v>0</v>
      </c>
      <c r="I25" s="10">
        <f>(G25*4)</f>
        <v>72</v>
      </c>
      <c r="J25" s="10">
        <v>18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4">SUM(D7:D25)</f>
        <v>1754</v>
      </c>
      <c r="E26" s="26">
        <f t="shared" si="4"/>
        <v>4309</v>
      </c>
      <c r="F26" s="26">
        <f t="shared" si="4"/>
        <v>17642</v>
      </c>
      <c r="G26" s="27">
        <f t="shared" si="4"/>
        <v>938</v>
      </c>
      <c r="H26" s="27">
        <f t="shared" si="4"/>
        <v>3633</v>
      </c>
      <c r="I26" s="27">
        <f t="shared" si="4"/>
        <v>14232</v>
      </c>
      <c r="J26" s="27">
        <f t="shared" si="4"/>
        <v>816</v>
      </c>
      <c r="K26" s="27">
        <f t="shared" si="4"/>
        <v>676</v>
      </c>
      <c r="L26" s="27">
        <f t="shared" si="4"/>
        <v>3410</v>
      </c>
    </row>
    <row r="27" spans="1:12" ht="20.25">
      <c r="A27" s="28" t="s">
        <v>40</v>
      </c>
      <c r="B27" s="29"/>
      <c r="C27" s="29"/>
      <c r="D27" s="30">
        <f>(D26/30)</f>
        <v>58.466666666666669</v>
      </c>
      <c r="E27" s="30">
        <f>(E26/30)</f>
        <v>143.63333333333333</v>
      </c>
      <c r="F27" s="30">
        <f t="shared" ref="F27:L27" si="5">(F26/30)</f>
        <v>588.06666666666672</v>
      </c>
      <c r="G27" s="27">
        <f t="shared" si="5"/>
        <v>31.266666666666666</v>
      </c>
      <c r="H27" s="27">
        <f t="shared" si="5"/>
        <v>121.1</v>
      </c>
      <c r="I27" s="27">
        <f t="shared" si="5"/>
        <v>474.4</v>
      </c>
      <c r="J27" s="27">
        <f t="shared" si="5"/>
        <v>27.2</v>
      </c>
      <c r="K27" s="27">
        <f t="shared" si="5"/>
        <v>22.533333333333335</v>
      </c>
      <c r="L27" s="27">
        <f t="shared" si="5"/>
        <v>113.66666666666667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31"/>
      <c r="E31" s="48" t="s">
        <v>47</v>
      </c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31"/>
      <c r="E32" s="48" t="s">
        <v>46</v>
      </c>
      <c r="F32" s="48"/>
      <c r="G32" s="48"/>
      <c r="H32" s="48"/>
      <c r="I32" s="31"/>
      <c r="J32" s="31"/>
      <c r="K32" s="31"/>
      <c r="L32" s="31"/>
    </row>
    <row r="33" spans="5:7" ht="20.25" customHeight="1">
      <c r="E33" s="44"/>
      <c r="F33" s="44"/>
      <c r="G33" s="44"/>
    </row>
  </sheetData>
  <mergeCells count="15">
    <mergeCell ref="E32:H32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E31:H31"/>
  </mergeCells>
  <pageMargins left="0.70866141732283472" right="0.11811023622047245" top="0.74803149606299213" bottom="0.74803149606299213" header="0.31496062992125984" footer="0.31496062992125984"/>
  <pageSetup scale="7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3"/>
  <sheetViews>
    <sheetView topLeftCell="A12" zoomScale="85" zoomScaleNormal="85" workbookViewId="0">
      <selection activeCell="H15" sqref="H15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50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76</v>
      </c>
      <c r="E8" s="9">
        <f t="shared" ref="E8:F25" si="0">(H8+K8)</f>
        <v>284</v>
      </c>
      <c r="F8" s="9">
        <f>SUM(I8+L8)</f>
        <v>920</v>
      </c>
      <c r="G8" s="10">
        <v>46</v>
      </c>
      <c r="H8" s="10">
        <v>156</v>
      </c>
      <c r="I8" s="10">
        <f>(G8*20)</f>
        <v>920</v>
      </c>
      <c r="J8" s="10">
        <v>30</v>
      </c>
      <c r="K8" s="10">
        <v>128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60</v>
      </c>
      <c r="E9" s="9">
        <f t="shared" si="0"/>
        <v>295</v>
      </c>
      <c r="F9" s="9">
        <f>SUM(I9+L9)</f>
        <v>1200</v>
      </c>
      <c r="G9" s="10">
        <v>30</v>
      </c>
      <c r="H9" s="10">
        <v>177</v>
      </c>
      <c r="I9" s="10">
        <f>(G9*20)</f>
        <v>600</v>
      </c>
      <c r="J9" s="9">
        <v>30</v>
      </c>
      <c r="K9" s="10">
        <v>118</v>
      </c>
      <c r="L9" s="10">
        <f>(J9*20)</f>
        <v>600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166</v>
      </c>
      <c r="E11" s="9">
        <f t="shared" si="0"/>
        <v>359</v>
      </c>
      <c r="F11" s="9">
        <f t="shared" si="0"/>
        <v>1820</v>
      </c>
      <c r="G11" s="10">
        <v>91</v>
      </c>
      <c r="H11" s="10">
        <v>253</v>
      </c>
      <c r="I11" s="10">
        <f t="shared" si="1"/>
        <v>1820</v>
      </c>
      <c r="J11" s="10">
        <v>75</v>
      </c>
      <c r="K11" s="10">
        <v>106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 t="shared" ref="D12:D25" si="2">(J12+G12)</f>
        <v>598</v>
      </c>
      <c r="E12" s="9">
        <f t="shared" si="0"/>
        <v>975</v>
      </c>
      <c r="F12" s="9">
        <f t="shared" si="0"/>
        <v>3090</v>
      </c>
      <c r="G12" s="10">
        <v>309</v>
      </c>
      <c r="H12" s="45">
        <v>664</v>
      </c>
      <c r="I12" s="10">
        <f>(G12*10)</f>
        <v>3090</v>
      </c>
      <c r="J12" s="10">
        <v>289</v>
      </c>
      <c r="K12" s="10">
        <v>311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si="2"/>
        <v>134</v>
      </c>
      <c r="E13" s="9">
        <f t="shared" si="0"/>
        <v>602</v>
      </c>
      <c r="F13" s="9">
        <f t="shared" si="0"/>
        <v>1340</v>
      </c>
      <c r="G13" s="10">
        <v>65</v>
      </c>
      <c r="H13" s="45">
        <v>512</v>
      </c>
      <c r="I13" s="10">
        <f>(G13*10)</f>
        <v>650</v>
      </c>
      <c r="J13" s="9">
        <v>69</v>
      </c>
      <c r="K13" s="10">
        <v>90</v>
      </c>
      <c r="L13" s="10">
        <f>(J13*10)</f>
        <v>690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65</v>
      </c>
      <c r="E14" s="9">
        <f t="shared" si="0"/>
        <v>399</v>
      </c>
      <c r="F14" s="9">
        <f t="shared" si="0"/>
        <v>700</v>
      </c>
      <c r="G14" s="10">
        <v>35</v>
      </c>
      <c r="H14" s="45">
        <v>316</v>
      </c>
      <c r="I14" s="10">
        <f t="shared" si="1"/>
        <v>700</v>
      </c>
      <c r="J14" s="10">
        <v>30</v>
      </c>
      <c r="K14" s="10">
        <v>83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155</v>
      </c>
      <c r="E15" s="9">
        <f t="shared" si="0"/>
        <v>625</v>
      </c>
      <c r="F15" s="9">
        <f t="shared" si="0"/>
        <v>3100</v>
      </c>
      <c r="G15" s="10">
        <v>78</v>
      </c>
      <c r="H15" s="10">
        <v>488</v>
      </c>
      <c r="I15" s="10">
        <f t="shared" si="1"/>
        <v>1560</v>
      </c>
      <c r="J15" s="9">
        <v>77</v>
      </c>
      <c r="K15" s="10">
        <v>137</v>
      </c>
      <c r="L15" s="10">
        <f>(J15*20)</f>
        <v>1540</v>
      </c>
    </row>
    <row r="16" spans="1:12" ht="20.25">
      <c r="A16" s="70"/>
      <c r="B16" s="35">
        <v>225</v>
      </c>
      <c r="C16" s="35" t="s">
        <v>27</v>
      </c>
      <c r="D16" s="18">
        <f t="shared" si="2"/>
        <v>56</v>
      </c>
      <c r="E16" s="9">
        <f t="shared" si="0"/>
        <v>139</v>
      </c>
      <c r="F16" s="9">
        <f t="shared" si="0"/>
        <v>600</v>
      </c>
      <c r="G16" s="10">
        <v>30</v>
      </c>
      <c r="H16" s="10">
        <v>102</v>
      </c>
      <c r="I16" s="10">
        <f t="shared" si="1"/>
        <v>600</v>
      </c>
      <c r="J16" s="10">
        <v>26</v>
      </c>
      <c r="K16" s="10">
        <v>37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57</v>
      </c>
      <c r="E18" s="9">
        <f t="shared" si="0"/>
        <v>162</v>
      </c>
      <c r="F18" s="9">
        <f t="shared" si="0"/>
        <v>600</v>
      </c>
      <c r="G18" s="10">
        <v>30</v>
      </c>
      <c r="H18" s="10">
        <v>149</v>
      </c>
      <c r="I18" s="10">
        <f t="shared" si="1"/>
        <v>600</v>
      </c>
      <c r="J18" s="10">
        <v>27</v>
      </c>
      <c r="K18" s="10">
        <v>13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55</v>
      </c>
      <c r="E19" s="9">
        <f t="shared" si="0"/>
        <v>190</v>
      </c>
      <c r="F19" s="9">
        <f t="shared" si="0"/>
        <v>600</v>
      </c>
      <c r="G19" s="10">
        <v>30</v>
      </c>
      <c r="H19" s="10">
        <v>180</v>
      </c>
      <c r="I19" s="10">
        <f t="shared" si="1"/>
        <v>600</v>
      </c>
      <c r="J19" s="9">
        <v>25</v>
      </c>
      <c r="K19" s="10">
        <v>10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192</v>
      </c>
      <c r="E20" s="9">
        <f t="shared" si="0"/>
        <v>345</v>
      </c>
      <c r="F20" s="9">
        <f t="shared" si="0"/>
        <v>1000</v>
      </c>
      <c r="G20" s="10">
        <v>100</v>
      </c>
      <c r="H20" s="10">
        <v>176</v>
      </c>
      <c r="I20" s="10">
        <f>(G20*10)</f>
        <v>1000</v>
      </c>
      <c r="J20" s="10">
        <v>92</v>
      </c>
      <c r="K20" s="10">
        <v>169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27</v>
      </c>
      <c r="E22" s="9">
        <f t="shared" si="0"/>
        <v>99</v>
      </c>
      <c r="F22" s="9">
        <f t="shared" si="0"/>
        <v>340</v>
      </c>
      <c r="G22" s="10">
        <v>17</v>
      </c>
      <c r="H22" s="10">
        <v>80</v>
      </c>
      <c r="I22" s="10">
        <f t="shared" si="1"/>
        <v>340</v>
      </c>
      <c r="J22" s="10">
        <v>10</v>
      </c>
      <c r="K22" s="10">
        <v>19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 t="shared" si="2"/>
        <v>21</v>
      </c>
      <c r="E23" s="9">
        <f t="shared" si="0"/>
        <v>89</v>
      </c>
      <c r="F23" s="9">
        <f t="shared" si="0"/>
        <v>260</v>
      </c>
      <c r="G23" s="10">
        <v>13</v>
      </c>
      <c r="H23" s="10">
        <v>77</v>
      </c>
      <c r="I23" s="10">
        <f t="shared" si="1"/>
        <v>260</v>
      </c>
      <c r="J23" s="10">
        <v>8</v>
      </c>
      <c r="K23" s="10">
        <v>12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 t="shared" si="2"/>
        <v>44</v>
      </c>
      <c r="E24" s="9">
        <f t="shared" si="0"/>
        <v>142</v>
      </c>
      <c r="F24" s="9">
        <f t="shared" si="0"/>
        <v>580</v>
      </c>
      <c r="G24" s="10">
        <v>29</v>
      </c>
      <c r="H24" s="10">
        <v>125</v>
      </c>
      <c r="I24" s="10">
        <f t="shared" si="1"/>
        <v>580</v>
      </c>
      <c r="J24" s="10">
        <v>15</v>
      </c>
      <c r="K24" s="10">
        <v>17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38</v>
      </c>
      <c r="E25" s="9">
        <f t="shared" si="0"/>
        <v>0</v>
      </c>
      <c r="F25" s="9">
        <f t="shared" si="0"/>
        <v>88</v>
      </c>
      <c r="G25" s="10">
        <v>22</v>
      </c>
      <c r="H25" s="10">
        <v>0</v>
      </c>
      <c r="I25" s="10">
        <f>(G25*4)</f>
        <v>88</v>
      </c>
      <c r="J25" s="10">
        <v>16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1744</v>
      </c>
      <c r="E26" s="26">
        <f t="shared" si="3"/>
        <v>4705</v>
      </c>
      <c r="F26" s="26">
        <f t="shared" si="3"/>
        <v>16238</v>
      </c>
      <c r="G26" s="27">
        <f t="shared" si="3"/>
        <v>925</v>
      </c>
      <c r="H26" s="27">
        <f t="shared" si="3"/>
        <v>3455</v>
      </c>
      <c r="I26" s="27">
        <f t="shared" si="3"/>
        <v>13408</v>
      </c>
      <c r="J26" s="27">
        <f t="shared" si="3"/>
        <v>819</v>
      </c>
      <c r="K26" s="27">
        <f t="shared" si="3"/>
        <v>1250</v>
      </c>
      <c r="L26" s="27">
        <f t="shared" si="3"/>
        <v>2830</v>
      </c>
    </row>
    <row r="27" spans="1:12" ht="20.25">
      <c r="A27" s="28" t="s">
        <v>40</v>
      </c>
      <c r="B27" s="29"/>
      <c r="C27" s="29"/>
      <c r="D27" s="30">
        <f>(D26/30)</f>
        <v>58.133333333333333</v>
      </c>
      <c r="E27" s="30">
        <f>(E26/30)</f>
        <v>156.83333333333334</v>
      </c>
      <c r="F27" s="30">
        <f t="shared" ref="F27:L27" si="4">(F26/30)</f>
        <v>541.26666666666665</v>
      </c>
      <c r="G27" s="27">
        <f t="shared" si="4"/>
        <v>30.833333333333332</v>
      </c>
      <c r="H27" s="27">
        <f t="shared" si="4"/>
        <v>115.16666666666667</v>
      </c>
      <c r="I27" s="27">
        <f t="shared" si="4"/>
        <v>446.93333333333334</v>
      </c>
      <c r="J27" s="27">
        <f t="shared" si="4"/>
        <v>27.3</v>
      </c>
      <c r="K27" s="27">
        <f t="shared" si="4"/>
        <v>41.666666666666664</v>
      </c>
      <c r="L27" s="27">
        <f t="shared" si="4"/>
        <v>94.333333333333329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31"/>
      <c r="E31" s="48" t="s">
        <v>47</v>
      </c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31"/>
      <c r="E32" s="48" t="s">
        <v>46</v>
      </c>
      <c r="F32" s="48"/>
      <c r="G32" s="48"/>
      <c r="H32" s="48"/>
      <c r="I32" s="31"/>
      <c r="J32" s="31"/>
      <c r="K32" s="31"/>
      <c r="L32" s="31"/>
    </row>
    <row r="33" spans="5:7" ht="20.25" customHeight="1">
      <c r="E33" s="44"/>
      <c r="F33" s="44"/>
      <c r="G33" s="44"/>
    </row>
  </sheetData>
  <mergeCells count="15">
    <mergeCell ref="E32:H32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E31:H31"/>
  </mergeCells>
  <pageMargins left="0.70866141732283472" right="0.11811023622047245" top="0.74803149606299213" bottom="0.74803149606299213" header="0.31496062992125984" footer="0.31496062992125984"/>
  <pageSetup scale="75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3"/>
  <sheetViews>
    <sheetView topLeftCell="A13" zoomScale="85" zoomScaleNormal="85" workbookViewId="0">
      <selection activeCell="O21" sqref="O21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51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116</v>
      </c>
      <c r="E8" s="9">
        <f t="shared" ref="E8:F25" si="0">(H8+K8)</f>
        <v>316</v>
      </c>
      <c r="F8" s="9">
        <f>SUM(I8+L8)</f>
        <v>1580</v>
      </c>
      <c r="G8" s="10">
        <v>79</v>
      </c>
      <c r="H8" s="10">
        <v>174</v>
      </c>
      <c r="I8" s="10">
        <f>(G8*20)</f>
        <v>1580</v>
      </c>
      <c r="J8" s="10">
        <v>37</v>
      </c>
      <c r="K8" s="10">
        <v>142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60</v>
      </c>
      <c r="E9" s="9">
        <f t="shared" si="0"/>
        <v>176</v>
      </c>
      <c r="F9" s="9">
        <f>SUM(I9+L9)</f>
        <v>1200</v>
      </c>
      <c r="G9" s="10">
        <v>29</v>
      </c>
      <c r="H9" s="10">
        <v>29</v>
      </c>
      <c r="I9" s="10">
        <f>(G9*20)</f>
        <v>580</v>
      </c>
      <c r="J9" s="9">
        <v>31</v>
      </c>
      <c r="K9" s="10">
        <v>147</v>
      </c>
      <c r="L9" s="10">
        <f>(J9*20)</f>
        <v>620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109</v>
      </c>
      <c r="E11" s="9">
        <f t="shared" si="0"/>
        <v>480</v>
      </c>
      <c r="F11" s="9">
        <f t="shared" si="0"/>
        <v>1880</v>
      </c>
      <c r="G11" s="10">
        <v>94</v>
      </c>
      <c r="H11" s="10">
        <v>411</v>
      </c>
      <c r="I11" s="10">
        <f t="shared" si="1"/>
        <v>1880</v>
      </c>
      <c r="J11" s="10">
        <v>15</v>
      </c>
      <c r="K11" s="10">
        <v>69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 t="shared" ref="D12:D25" si="2">(J12+G12)</f>
        <v>371</v>
      </c>
      <c r="E12" s="9">
        <f t="shared" si="0"/>
        <v>990</v>
      </c>
      <c r="F12" s="9">
        <f t="shared" si="0"/>
        <v>2640</v>
      </c>
      <c r="G12" s="10">
        <v>264</v>
      </c>
      <c r="H12" s="45">
        <v>743</v>
      </c>
      <c r="I12" s="10">
        <f>(G12*10)</f>
        <v>2640</v>
      </c>
      <c r="J12" s="10">
        <v>107</v>
      </c>
      <c r="K12" s="10">
        <v>247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si="2"/>
        <v>139</v>
      </c>
      <c r="E13" s="9">
        <f t="shared" si="0"/>
        <v>667</v>
      </c>
      <c r="F13" s="9">
        <f t="shared" si="0"/>
        <v>1390</v>
      </c>
      <c r="G13" s="10">
        <v>56</v>
      </c>
      <c r="H13" s="45">
        <v>586</v>
      </c>
      <c r="I13" s="10">
        <f>(G13*10)</f>
        <v>560</v>
      </c>
      <c r="J13" s="9">
        <v>83</v>
      </c>
      <c r="K13" s="10">
        <v>81</v>
      </c>
      <c r="L13" s="10">
        <f>(J13*10)</f>
        <v>830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93</v>
      </c>
      <c r="E14" s="9">
        <f t="shared" si="0"/>
        <v>375</v>
      </c>
      <c r="F14" s="9">
        <f t="shared" si="0"/>
        <v>1160</v>
      </c>
      <c r="G14" s="10">
        <v>58</v>
      </c>
      <c r="H14" s="45">
        <v>210</v>
      </c>
      <c r="I14" s="10">
        <f t="shared" si="1"/>
        <v>1160</v>
      </c>
      <c r="J14" s="10">
        <v>35</v>
      </c>
      <c r="K14" s="10">
        <v>165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224</v>
      </c>
      <c r="E15" s="9">
        <f t="shared" si="0"/>
        <v>603</v>
      </c>
      <c r="F15" s="9">
        <f t="shared" si="0"/>
        <v>4480</v>
      </c>
      <c r="G15" s="10">
        <v>92</v>
      </c>
      <c r="H15" s="10">
        <v>446</v>
      </c>
      <c r="I15" s="10">
        <f t="shared" si="1"/>
        <v>1840</v>
      </c>
      <c r="J15" s="9">
        <v>132</v>
      </c>
      <c r="K15" s="10">
        <v>157</v>
      </c>
      <c r="L15" s="10">
        <f>(J15*20)</f>
        <v>2640</v>
      </c>
    </row>
    <row r="16" spans="1:12" ht="20.25">
      <c r="A16" s="70"/>
      <c r="B16" s="35">
        <v>225</v>
      </c>
      <c r="C16" s="35" t="s">
        <v>27</v>
      </c>
      <c r="D16" s="18">
        <f t="shared" si="2"/>
        <v>53</v>
      </c>
      <c r="E16" s="9">
        <f t="shared" si="0"/>
        <v>123</v>
      </c>
      <c r="F16" s="9">
        <f t="shared" si="0"/>
        <v>620</v>
      </c>
      <c r="G16" s="10">
        <v>31</v>
      </c>
      <c r="H16" s="10">
        <v>93</v>
      </c>
      <c r="I16" s="10">
        <f t="shared" si="1"/>
        <v>620</v>
      </c>
      <c r="J16" s="10">
        <v>22</v>
      </c>
      <c r="K16" s="10">
        <v>30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57</v>
      </c>
      <c r="E18" s="9">
        <f t="shared" si="0"/>
        <v>134</v>
      </c>
      <c r="F18" s="9">
        <f t="shared" si="0"/>
        <v>620</v>
      </c>
      <c r="G18" s="10">
        <v>31</v>
      </c>
      <c r="H18" s="10">
        <v>117</v>
      </c>
      <c r="I18" s="10">
        <f t="shared" si="1"/>
        <v>620</v>
      </c>
      <c r="J18" s="10">
        <v>26</v>
      </c>
      <c r="K18" s="10">
        <v>17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55</v>
      </c>
      <c r="E19" s="9">
        <f t="shared" si="0"/>
        <v>186</v>
      </c>
      <c r="F19" s="9">
        <f t="shared" si="0"/>
        <v>600</v>
      </c>
      <c r="G19" s="10">
        <v>30</v>
      </c>
      <c r="H19" s="10">
        <v>169</v>
      </c>
      <c r="I19" s="10">
        <f t="shared" si="1"/>
        <v>600</v>
      </c>
      <c r="J19" s="9">
        <v>25</v>
      </c>
      <c r="K19" s="10">
        <v>17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156</v>
      </c>
      <c r="E20" s="9">
        <f t="shared" si="0"/>
        <v>345</v>
      </c>
      <c r="F20" s="9">
        <f t="shared" si="0"/>
        <v>1010</v>
      </c>
      <c r="G20" s="10">
        <v>101</v>
      </c>
      <c r="H20" s="10">
        <v>173</v>
      </c>
      <c r="I20" s="10">
        <f>(G20*10)</f>
        <v>1010</v>
      </c>
      <c r="J20" s="10">
        <v>55</v>
      </c>
      <c r="K20" s="10">
        <v>172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34</v>
      </c>
      <c r="E22" s="9">
        <f t="shared" si="0"/>
        <v>126</v>
      </c>
      <c r="F22" s="9">
        <f t="shared" si="0"/>
        <v>440</v>
      </c>
      <c r="G22" s="10">
        <v>22</v>
      </c>
      <c r="H22" s="10">
        <v>93</v>
      </c>
      <c r="I22" s="10">
        <f t="shared" si="1"/>
        <v>440</v>
      </c>
      <c r="J22" s="10">
        <v>12</v>
      </c>
      <c r="K22" s="10">
        <v>33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 t="shared" si="2"/>
        <v>17</v>
      </c>
      <c r="E23" s="9">
        <f t="shared" si="0"/>
        <v>80</v>
      </c>
      <c r="F23" s="9">
        <f t="shared" si="0"/>
        <v>300</v>
      </c>
      <c r="G23" s="10">
        <v>15</v>
      </c>
      <c r="H23" s="10">
        <v>73</v>
      </c>
      <c r="I23" s="10">
        <f t="shared" si="1"/>
        <v>300</v>
      </c>
      <c r="J23" s="10">
        <v>2</v>
      </c>
      <c r="K23" s="10">
        <v>7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 t="shared" si="2"/>
        <v>36</v>
      </c>
      <c r="E24" s="9">
        <f t="shared" si="0"/>
        <v>163</v>
      </c>
      <c r="F24" s="9">
        <f t="shared" si="0"/>
        <v>620</v>
      </c>
      <c r="G24" s="10">
        <v>31</v>
      </c>
      <c r="H24" s="10">
        <v>148</v>
      </c>
      <c r="I24" s="10">
        <f t="shared" si="1"/>
        <v>620</v>
      </c>
      <c r="J24" s="10">
        <v>5</v>
      </c>
      <c r="K24" s="10">
        <v>15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34</v>
      </c>
      <c r="E25" s="9">
        <f t="shared" si="0"/>
        <v>0</v>
      </c>
      <c r="F25" s="9">
        <f t="shared" si="0"/>
        <v>76</v>
      </c>
      <c r="G25" s="10">
        <v>19</v>
      </c>
      <c r="H25" s="10">
        <v>0</v>
      </c>
      <c r="I25" s="10">
        <f>(G25*4)</f>
        <v>76</v>
      </c>
      <c r="J25" s="10">
        <v>15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1554</v>
      </c>
      <c r="E26" s="26">
        <f t="shared" si="3"/>
        <v>4764</v>
      </c>
      <c r="F26" s="26">
        <f t="shared" si="3"/>
        <v>18616</v>
      </c>
      <c r="G26" s="27">
        <f t="shared" si="3"/>
        <v>952</v>
      </c>
      <c r="H26" s="27">
        <f t="shared" si="3"/>
        <v>3465</v>
      </c>
      <c r="I26" s="27">
        <f t="shared" si="3"/>
        <v>14526</v>
      </c>
      <c r="J26" s="27">
        <f t="shared" si="3"/>
        <v>602</v>
      </c>
      <c r="K26" s="27">
        <f t="shared" si="3"/>
        <v>1299</v>
      </c>
      <c r="L26" s="27">
        <f t="shared" si="3"/>
        <v>4090</v>
      </c>
    </row>
    <row r="27" spans="1:12" ht="20.25">
      <c r="A27" s="28" t="s">
        <v>40</v>
      </c>
      <c r="B27" s="29"/>
      <c r="C27" s="29"/>
      <c r="D27" s="30">
        <f>(D26/30)</f>
        <v>51.8</v>
      </c>
      <c r="E27" s="30">
        <f>(E26/30)</f>
        <v>158.80000000000001</v>
      </c>
      <c r="F27" s="30">
        <f t="shared" ref="F27:L27" si="4">(F26/30)</f>
        <v>620.5333333333333</v>
      </c>
      <c r="G27" s="27">
        <f t="shared" si="4"/>
        <v>31.733333333333334</v>
      </c>
      <c r="H27" s="27">
        <f t="shared" si="4"/>
        <v>115.5</v>
      </c>
      <c r="I27" s="27">
        <f t="shared" si="4"/>
        <v>484.2</v>
      </c>
      <c r="J27" s="27">
        <f t="shared" si="4"/>
        <v>20.066666666666666</v>
      </c>
      <c r="K27" s="27">
        <f t="shared" si="4"/>
        <v>43.3</v>
      </c>
      <c r="L27" s="27">
        <f t="shared" si="4"/>
        <v>136.33333333333334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31"/>
      <c r="E31" s="48" t="s">
        <v>47</v>
      </c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31"/>
      <c r="E32" s="48" t="s">
        <v>46</v>
      </c>
      <c r="F32" s="48"/>
      <c r="G32" s="48"/>
      <c r="H32" s="48"/>
      <c r="I32" s="31"/>
      <c r="J32" s="31"/>
      <c r="K32" s="31"/>
      <c r="L32" s="31"/>
    </row>
    <row r="33" spans="5:7" ht="20.25" customHeight="1">
      <c r="E33" s="44"/>
      <c r="F33" s="44"/>
      <c r="G33" s="44"/>
    </row>
  </sheetData>
  <mergeCells count="15">
    <mergeCell ref="E32:H32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E31:H31"/>
  </mergeCells>
  <pageMargins left="0.70866141732283472" right="0.11811023622047245" top="0.74803149606299213" bottom="0.74803149606299213" header="0.31496062992125984" footer="0.31496062992125984"/>
  <pageSetup scale="7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8A483-0AAF-4237-93D9-14C7F1BF9742}">
  <dimension ref="A1:L33"/>
  <sheetViews>
    <sheetView topLeftCell="A9" zoomScale="85" zoomScaleNormal="85" workbookViewId="0">
      <selection activeCell="J18" sqref="J18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52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147</v>
      </c>
      <c r="E8" s="9">
        <f t="shared" ref="E8:F25" si="0">(H8+K8)</f>
        <v>803</v>
      </c>
      <c r="F8" s="9">
        <f>SUM(I8+L8)</f>
        <v>2180</v>
      </c>
      <c r="G8" s="10">
        <v>109</v>
      </c>
      <c r="H8" s="10">
        <v>664</v>
      </c>
      <c r="I8" s="10">
        <f>(G8*20)</f>
        <v>2180</v>
      </c>
      <c r="J8" s="10">
        <v>38</v>
      </c>
      <c r="K8" s="10">
        <v>139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65</v>
      </c>
      <c r="E9" s="9">
        <f t="shared" si="0"/>
        <v>393</v>
      </c>
      <c r="F9" s="9">
        <f>SUM(I9+L9)</f>
        <v>1300</v>
      </c>
      <c r="G9" s="10">
        <v>33</v>
      </c>
      <c r="H9" s="10">
        <v>256</v>
      </c>
      <c r="I9" s="10">
        <f>(G9*20)</f>
        <v>660</v>
      </c>
      <c r="J9" s="9">
        <v>32</v>
      </c>
      <c r="K9" s="10">
        <v>137</v>
      </c>
      <c r="L9" s="10">
        <f>(J9*20)</f>
        <v>640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115</v>
      </c>
      <c r="E11" s="9">
        <f t="shared" si="0"/>
        <v>413</v>
      </c>
      <c r="F11" s="9">
        <f t="shared" si="0"/>
        <v>2040</v>
      </c>
      <c r="G11" s="10">
        <v>102</v>
      </c>
      <c r="H11" s="10">
        <v>334</v>
      </c>
      <c r="I11" s="10">
        <f t="shared" si="1"/>
        <v>2040</v>
      </c>
      <c r="J11" s="10">
        <v>13</v>
      </c>
      <c r="K11" s="10">
        <v>79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 t="shared" ref="D12:D25" si="2">(J12+G12)</f>
        <v>400</v>
      </c>
      <c r="E12" s="9">
        <f t="shared" si="0"/>
        <v>937</v>
      </c>
      <c r="F12" s="9">
        <f t="shared" si="0"/>
        <v>3040</v>
      </c>
      <c r="G12" s="10">
        <v>304</v>
      </c>
      <c r="H12" s="45">
        <v>723</v>
      </c>
      <c r="I12" s="10">
        <f>(G12*10)</f>
        <v>3040</v>
      </c>
      <c r="J12" s="10">
        <v>96</v>
      </c>
      <c r="K12" s="10">
        <v>214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si="2"/>
        <v>118</v>
      </c>
      <c r="E13" s="9">
        <f t="shared" si="0"/>
        <v>696</v>
      </c>
      <c r="F13" s="9">
        <f t="shared" si="0"/>
        <v>1180</v>
      </c>
      <c r="G13" s="10">
        <v>44</v>
      </c>
      <c r="H13" s="45">
        <v>587</v>
      </c>
      <c r="I13" s="10">
        <f>(G13*10)</f>
        <v>440</v>
      </c>
      <c r="J13" s="9">
        <v>74</v>
      </c>
      <c r="K13" s="10">
        <v>109</v>
      </c>
      <c r="L13" s="10">
        <f>(J13*10)</f>
        <v>740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75</v>
      </c>
      <c r="E14" s="9">
        <f t="shared" si="0"/>
        <v>358</v>
      </c>
      <c r="F14" s="9">
        <f t="shared" si="0"/>
        <v>1400</v>
      </c>
      <c r="G14" s="10">
        <v>70</v>
      </c>
      <c r="H14" s="45">
        <v>334</v>
      </c>
      <c r="I14" s="10">
        <f t="shared" si="1"/>
        <v>1400</v>
      </c>
      <c r="J14" s="10">
        <v>5</v>
      </c>
      <c r="K14" s="10">
        <v>24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191</v>
      </c>
      <c r="E15" s="9">
        <f t="shared" si="0"/>
        <v>512</v>
      </c>
      <c r="F15" s="9">
        <f t="shared" si="0"/>
        <v>3820</v>
      </c>
      <c r="G15" s="10">
        <v>101</v>
      </c>
      <c r="H15" s="10">
        <v>325</v>
      </c>
      <c r="I15" s="10">
        <f t="shared" si="1"/>
        <v>2020</v>
      </c>
      <c r="J15" s="9">
        <v>90</v>
      </c>
      <c r="K15" s="10">
        <v>187</v>
      </c>
      <c r="L15" s="10">
        <f>(J15*20)</f>
        <v>1800</v>
      </c>
    </row>
    <row r="16" spans="1:12" ht="20.25">
      <c r="A16" s="70"/>
      <c r="B16" s="35">
        <v>225</v>
      </c>
      <c r="C16" s="35" t="s">
        <v>27</v>
      </c>
      <c r="D16" s="18">
        <f t="shared" si="2"/>
        <v>38</v>
      </c>
      <c r="E16" s="9">
        <f t="shared" si="0"/>
        <v>103</v>
      </c>
      <c r="F16" s="9">
        <f t="shared" si="0"/>
        <v>660</v>
      </c>
      <c r="G16" s="10">
        <v>33</v>
      </c>
      <c r="H16" s="10">
        <v>76</v>
      </c>
      <c r="I16" s="10">
        <f t="shared" si="1"/>
        <v>660</v>
      </c>
      <c r="J16" s="10">
        <v>5</v>
      </c>
      <c r="K16" s="10">
        <v>27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52</v>
      </c>
      <c r="E18" s="9">
        <f t="shared" si="0"/>
        <v>150</v>
      </c>
      <c r="F18" s="9">
        <f t="shared" si="0"/>
        <v>640</v>
      </c>
      <c r="G18" s="10">
        <v>32</v>
      </c>
      <c r="H18" s="10">
        <v>143</v>
      </c>
      <c r="I18" s="10">
        <f t="shared" si="1"/>
        <v>640</v>
      </c>
      <c r="J18" s="10">
        <v>20</v>
      </c>
      <c r="K18" s="10">
        <v>7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56</v>
      </c>
      <c r="E19" s="9">
        <f t="shared" si="0"/>
        <v>293</v>
      </c>
      <c r="F19" s="9">
        <f t="shared" si="0"/>
        <v>660</v>
      </c>
      <c r="G19" s="10">
        <v>33</v>
      </c>
      <c r="H19" s="10">
        <v>288</v>
      </c>
      <c r="I19" s="10">
        <f t="shared" si="1"/>
        <v>660</v>
      </c>
      <c r="J19" s="9">
        <v>23</v>
      </c>
      <c r="K19" s="10">
        <v>5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133</v>
      </c>
      <c r="E20" s="9">
        <f t="shared" si="0"/>
        <v>267</v>
      </c>
      <c r="F20" s="9">
        <f t="shared" si="0"/>
        <v>980</v>
      </c>
      <c r="G20" s="10">
        <v>98</v>
      </c>
      <c r="H20" s="10">
        <v>173</v>
      </c>
      <c r="I20" s="10">
        <f>(G20*10)</f>
        <v>980</v>
      </c>
      <c r="J20" s="10">
        <v>35</v>
      </c>
      <c r="K20" s="10">
        <v>94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28</v>
      </c>
      <c r="E22" s="9">
        <f t="shared" si="0"/>
        <v>113</v>
      </c>
      <c r="F22" s="9">
        <f t="shared" si="0"/>
        <v>440</v>
      </c>
      <c r="G22" s="10">
        <v>22</v>
      </c>
      <c r="H22" s="10">
        <v>96</v>
      </c>
      <c r="I22" s="10">
        <f t="shared" si="1"/>
        <v>440</v>
      </c>
      <c r="J22" s="10">
        <v>6</v>
      </c>
      <c r="K22" s="10">
        <v>17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 t="shared" si="2"/>
        <v>15</v>
      </c>
      <c r="E23" s="9">
        <f t="shared" si="0"/>
        <v>102</v>
      </c>
      <c r="F23" s="9">
        <f t="shared" si="0"/>
        <v>260</v>
      </c>
      <c r="G23" s="10">
        <v>13</v>
      </c>
      <c r="H23" s="10">
        <v>99</v>
      </c>
      <c r="I23" s="10">
        <f t="shared" si="1"/>
        <v>260</v>
      </c>
      <c r="J23" s="10">
        <v>2</v>
      </c>
      <c r="K23" s="10">
        <v>3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 t="shared" si="2"/>
        <v>39</v>
      </c>
      <c r="E24" s="9">
        <f t="shared" si="0"/>
        <v>200</v>
      </c>
      <c r="F24" s="9">
        <f t="shared" si="0"/>
        <v>660</v>
      </c>
      <c r="G24" s="10">
        <v>33</v>
      </c>
      <c r="H24" s="10">
        <v>175</v>
      </c>
      <c r="I24" s="10">
        <f t="shared" si="1"/>
        <v>660</v>
      </c>
      <c r="J24" s="10">
        <v>6</v>
      </c>
      <c r="K24" s="10">
        <v>25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37</v>
      </c>
      <c r="E25" s="9">
        <f t="shared" si="0"/>
        <v>0</v>
      </c>
      <c r="F25" s="9">
        <f t="shared" si="0"/>
        <v>84</v>
      </c>
      <c r="G25" s="10">
        <v>21</v>
      </c>
      <c r="H25" s="10">
        <v>0</v>
      </c>
      <c r="I25" s="10">
        <f>(G25*4)</f>
        <v>84</v>
      </c>
      <c r="J25" s="10">
        <v>16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1509</v>
      </c>
      <c r="E26" s="26">
        <f t="shared" si="3"/>
        <v>5340</v>
      </c>
      <c r="F26" s="26">
        <f t="shared" si="3"/>
        <v>19344</v>
      </c>
      <c r="G26" s="27">
        <f t="shared" si="3"/>
        <v>1048</v>
      </c>
      <c r="H26" s="27">
        <f t="shared" si="3"/>
        <v>4273</v>
      </c>
      <c r="I26" s="27">
        <f t="shared" si="3"/>
        <v>16164</v>
      </c>
      <c r="J26" s="27">
        <f t="shared" si="3"/>
        <v>461</v>
      </c>
      <c r="K26" s="27">
        <f t="shared" si="3"/>
        <v>1067</v>
      </c>
      <c r="L26" s="27">
        <f t="shared" si="3"/>
        <v>3180</v>
      </c>
    </row>
    <row r="27" spans="1:12" ht="20.25">
      <c r="A27" s="28" t="s">
        <v>40</v>
      </c>
      <c r="B27" s="29"/>
      <c r="C27" s="29"/>
      <c r="D27" s="30">
        <f>(D26/30)</f>
        <v>50.3</v>
      </c>
      <c r="E27" s="30">
        <f>(E26/30)</f>
        <v>178</v>
      </c>
      <c r="F27" s="30">
        <f t="shared" ref="F27:L27" si="4">(F26/30)</f>
        <v>644.79999999999995</v>
      </c>
      <c r="G27" s="27">
        <f t="shared" si="4"/>
        <v>34.93333333333333</v>
      </c>
      <c r="H27" s="27">
        <f t="shared" si="4"/>
        <v>142.43333333333334</v>
      </c>
      <c r="I27" s="27">
        <f t="shared" si="4"/>
        <v>538.79999999999995</v>
      </c>
      <c r="J27" s="27">
        <f t="shared" si="4"/>
        <v>15.366666666666667</v>
      </c>
      <c r="K27" s="27">
        <f t="shared" si="4"/>
        <v>35.56666666666667</v>
      </c>
      <c r="L27" s="27">
        <f t="shared" si="4"/>
        <v>106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31"/>
      <c r="E31" s="48" t="s">
        <v>47</v>
      </c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31"/>
      <c r="E32" s="48" t="s">
        <v>46</v>
      </c>
      <c r="F32" s="48"/>
      <c r="G32" s="48"/>
      <c r="H32" s="48"/>
      <c r="I32" s="31"/>
      <c r="J32" s="31"/>
      <c r="K32" s="31"/>
      <c r="L32" s="31"/>
    </row>
    <row r="33" spans="5:7" ht="20.25" customHeight="1">
      <c r="E33" s="44"/>
      <c r="F33" s="44"/>
      <c r="G33" s="44"/>
    </row>
  </sheetData>
  <mergeCells count="15">
    <mergeCell ref="E32:H32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E31:H31"/>
  </mergeCells>
  <pageMargins left="0.70866141732283472" right="0.11811023622047245" top="0.74803149606299213" bottom="0.74803149606299213" header="0.31496062992125984" footer="0.31496062992125984"/>
  <pageSetup scale="75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0D8F-5668-49AC-A9CD-C580D2DB4C9E}">
  <dimension ref="A1:L33"/>
  <sheetViews>
    <sheetView topLeftCell="A8" zoomScale="85" zoomScaleNormal="85" workbookViewId="0">
      <selection activeCell="J17" sqref="J17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53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132</v>
      </c>
      <c r="E8" s="9">
        <f t="shared" ref="E8:F25" si="0">(H8+K8)</f>
        <v>705</v>
      </c>
      <c r="F8" s="9">
        <f>SUM(I8+L8)</f>
        <v>1780</v>
      </c>
      <c r="G8" s="10">
        <v>89</v>
      </c>
      <c r="H8" s="10">
        <v>554</v>
      </c>
      <c r="I8" s="10">
        <f>(G8*20)</f>
        <v>1780</v>
      </c>
      <c r="J8" s="10">
        <v>43</v>
      </c>
      <c r="K8" s="10">
        <v>151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56</v>
      </c>
      <c r="E9" s="9">
        <f t="shared" si="0"/>
        <v>383</v>
      </c>
      <c r="F9" s="9">
        <f>SUM(I9+L9)</f>
        <v>1120</v>
      </c>
      <c r="G9" s="10">
        <v>28</v>
      </c>
      <c r="H9" s="10">
        <v>188</v>
      </c>
      <c r="I9" s="10">
        <f>(G9*20)</f>
        <v>560</v>
      </c>
      <c r="J9" s="9">
        <v>28</v>
      </c>
      <c r="K9" s="10">
        <v>195</v>
      </c>
      <c r="L9" s="10">
        <f>(J9*20)</f>
        <v>560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111</v>
      </c>
      <c r="E11" s="9">
        <f t="shared" si="0"/>
        <v>182</v>
      </c>
      <c r="F11" s="9">
        <f t="shared" si="0"/>
        <v>1720</v>
      </c>
      <c r="G11" s="10">
        <v>86</v>
      </c>
      <c r="H11" s="10">
        <v>39</v>
      </c>
      <c r="I11" s="10">
        <f t="shared" si="1"/>
        <v>1720</v>
      </c>
      <c r="J11" s="10">
        <v>25</v>
      </c>
      <c r="K11" s="10">
        <v>143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 t="shared" ref="D12:D25" si="2">(J12+G12)</f>
        <v>371</v>
      </c>
      <c r="E12" s="9">
        <f t="shared" si="0"/>
        <v>867</v>
      </c>
      <c r="F12" s="9">
        <f t="shared" si="0"/>
        <v>2780</v>
      </c>
      <c r="G12" s="10">
        <v>278</v>
      </c>
      <c r="H12" s="10">
        <v>689</v>
      </c>
      <c r="I12" s="10">
        <f>(G12*10)</f>
        <v>2780</v>
      </c>
      <c r="J12" s="10">
        <v>93</v>
      </c>
      <c r="K12" s="10">
        <v>178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si="2"/>
        <v>131</v>
      </c>
      <c r="E13" s="9">
        <f t="shared" si="0"/>
        <v>563</v>
      </c>
      <c r="F13" s="9">
        <f t="shared" si="0"/>
        <v>1310</v>
      </c>
      <c r="G13" s="10">
        <v>54</v>
      </c>
      <c r="H13" s="10">
        <v>472</v>
      </c>
      <c r="I13" s="10">
        <f>(G13*10)</f>
        <v>540</v>
      </c>
      <c r="J13" s="9">
        <v>77</v>
      </c>
      <c r="K13" s="10">
        <v>91</v>
      </c>
      <c r="L13" s="10">
        <f>(J13*10)</f>
        <v>770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24</v>
      </c>
      <c r="E14" s="9">
        <f t="shared" si="0"/>
        <v>404</v>
      </c>
      <c r="F14" s="9">
        <f t="shared" si="0"/>
        <v>320</v>
      </c>
      <c r="G14" s="10">
        <v>16</v>
      </c>
      <c r="H14" s="10">
        <v>304</v>
      </c>
      <c r="I14" s="10">
        <f t="shared" si="1"/>
        <v>320</v>
      </c>
      <c r="J14" s="10">
        <v>8</v>
      </c>
      <c r="K14" s="10">
        <v>100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167</v>
      </c>
      <c r="E15" s="9">
        <f t="shared" si="0"/>
        <v>497</v>
      </c>
      <c r="F15" s="9">
        <f t="shared" si="0"/>
        <v>3340</v>
      </c>
      <c r="G15" s="10">
        <v>89</v>
      </c>
      <c r="H15" s="10">
        <v>373</v>
      </c>
      <c r="I15" s="10">
        <f t="shared" si="1"/>
        <v>1780</v>
      </c>
      <c r="J15" s="9">
        <v>78</v>
      </c>
      <c r="K15" s="10">
        <v>124</v>
      </c>
      <c r="L15" s="10">
        <f>(J15*20)</f>
        <v>1560</v>
      </c>
    </row>
    <row r="16" spans="1:12" ht="20.25">
      <c r="A16" s="70"/>
      <c r="B16" s="35">
        <v>225</v>
      </c>
      <c r="C16" s="35" t="s">
        <v>27</v>
      </c>
      <c r="D16" s="18">
        <f t="shared" si="2"/>
        <v>37</v>
      </c>
      <c r="E16" s="9">
        <f t="shared" si="0"/>
        <v>126</v>
      </c>
      <c r="F16" s="9">
        <f t="shared" si="0"/>
        <v>560</v>
      </c>
      <c r="G16" s="10">
        <v>28</v>
      </c>
      <c r="H16" s="10">
        <v>87</v>
      </c>
      <c r="I16" s="10">
        <f t="shared" si="1"/>
        <v>560</v>
      </c>
      <c r="J16" s="10">
        <v>9</v>
      </c>
      <c r="K16" s="10">
        <v>39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44</v>
      </c>
      <c r="E18" s="9">
        <f t="shared" si="0"/>
        <v>215</v>
      </c>
      <c r="F18" s="9">
        <f t="shared" si="0"/>
        <v>560</v>
      </c>
      <c r="G18" s="10">
        <v>28</v>
      </c>
      <c r="H18" s="10">
        <v>205</v>
      </c>
      <c r="I18" s="10">
        <f t="shared" si="1"/>
        <v>560</v>
      </c>
      <c r="J18" s="10">
        <v>16</v>
      </c>
      <c r="K18" s="10">
        <v>10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39</v>
      </c>
      <c r="E19" s="9">
        <f t="shared" si="0"/>
        <v>70</v>
      </c>
      <c r="F19" s="9">
        <f t="shared" si="0"/>
        <v>540</v>
      </c>
      <c r="G19" s="10">
        <v>27</v>
      </c>
      <c r="H19" s="10">
        <v>62</v>
      </c>
      <c r="I19" s="10">
        <f t="shared" si="1"/>
        <v>540</v>
      </c>
      <c r="J19" s="9">
        <v>12</v>
      </c>
      <c r="K19" s="10">
        <v>8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93</v>
      </c>
      <c r="E20" s="9">
        <f t="shared" si="0"/>
        <v>461</v>
      </c>
      <c r="F20" s="9">
        <f t="shared" si="0"/>
        <v>680</v>
      </c>
      <c r="G20" s="10">
        <v>68</v>
      </c>
      <c r="H20" s="10">
        <v>379</v>
      </c>
      <c r="I20" s="10">
        <f>(G20*10)</f>
        <v>680</v>
      </c>
      <c r="J20" s="10">
        <v>25</v>
      </c>
      <c r="K20" s="10">
        <v>82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22</v>
      </c>
      <c r="E22" s="9">
        <f t="shared" si="0"/>
        <v>76</v>
      </c>
      <c r="F22" s="9">
        <f t="shared" si="0"/>
        <v>360</v>
      </c>
      <c r="G22" s="10">
        <v>18</v>
      </c>
      <c r="H22" s="10">
        <v>63</v>
      </c>
      <c r="I22" s="10">
        <f t="shared" si="1"/>
        <v>360</v>
      </c>
      <c r="J22" s="10">
        <v>4</v>
      </c>
      <c r="K22" s="10">
        <v>13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 t="shared" si="2"/>
        <v>14</v>
      </c>
      <c r="E23" s="9">
        <f t="shared" si="0"/>
        <v>87</v>
      </c>
      <c r="F23" s="9">
        <f t="shared" si="0"/>
        <v>260</v>
      </c>
      <c r="G23" s="10">
        <v>13</v>
      </c>
      <c r="H23" s="10">
        <v>83</v>
      </c>
      <c r="I23" s="10">
        <f t="shared" si="1"/>
        <v>260</v>
      </c>
      <c r="J23" s="10">
        <v>1</v>
      </c>
      <c r="K23" s="10">
        <v>4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 t="shared" si="2"/>
        <v>30</v>
      </c>
      <c r="E24" s="9">
        <f t="shared" si="0"/>
        <v>268</v>
      </c>
      <c r="F24" s="9">
        <f t="shared" si="0"/>
        <v>540</v>
      </c>
      <c r="G24" s="10">
        <v>27</v>
      </c>
      <c r="H24" s="10">
        <v>259</v>
      </c>
      <c r="I24" s="10">
        <f t="shared" si="1"/>
        <v>540</v>
      </c>
      <c r="J24" s="10">
        <v>3</v>
      </c>
      <c r="K24" s="10">
        <v>9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33</v>
      </c>
      <c r="E25" s="9">
        <f t="shared" si="0"/>
        <v>0</v>
      </c>
      <c r="F25" s="9">
        <f t="shared" si="0"/>
        <v>80</v>
      </c>
      <c r="G25" s="10">
        <v>20</v>
      </c>
      <c r="H25" s="10">
        <v>0</v>
      </c>
      <c r="I25" s="10">
        <f>(G25*4)</f>
        <v>80</v>
      </c>
      <c r="J25" s="10">
        <v>13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1304</v>
      </c>
      <c r="E26" s="26">
        <f t="shared" si="3"/>
        <v>4904</v>
      </c>
      <c r="F26" s="26">
        <f t="shared" si="3"/>
        <v>15950</v>
      </c>
      <c r="G26" s="27">
        <f t="shared" si="3"/>
        <v>869</v>
      </c>
      <c r="H26" s="27">
        <f t="shared" si="3"/>
        <v>3757</v>
      </c>
      <c r="I26" s="27">
        <f t="shared" si="3"/>
        <v>13060</v>
      </c>
      <c r="J26" s="27">
        <f t="shared" si="3"/>
        <v>435</v>
      </c>
      <c r="K26" s="27">
        <f t="shared" si="3"/>
        <v>1147</v>
      </c>
      <c r="L26" s="27">
        <f t="shared" si="3"/>
        <v>2890</v>
      </c>
    </row>
    <row r="27" spans="1:12" ht="20.25">
      <c r="A27" s="28" t="s">
        <v>40</v>
      </c>
      <c r="B27" s="29"/>
      <c r="C27" s="29"/>
      <c r="D27" s="30">
        <f>(D26/30)</f>
        <v>43.466666666666669</v>
      </c>
      <c r="E27" s="30">
        <f>(E26/30)</f>
        <v>163.46666666666667</v>
      </c>
      <c r="F27" s="30">
        <f t="shared" ref="F27:L27" si="4">(F26/30)</f>
        <v>531.66666666666663</v>
      </c>
      <c r="G27" s="27">
        <f t="shared" si="4"/>
        <v>28.966666666666665</v>
      </c>
      <c r="H27" s="27">
        <f t="shared" si="4"/>
        <v>125.23333333333333</v>
      </c>
      <c r="I27" s="27">
        <f t="shared" si="4"/>
        <v>435.33333333333331</v>
      </c>
      <c r="J27" s="27">
        <f t="shared" si="4"/>
        <v>14.5</v>
      </c>
      <c r="K27" s="27">
        <f t="shared" si="4"/>
        <v>38.233333333333334</v>
      </c>
      <c r="L27" s="27">
        <f t="shared" si="4"/>
        <v>96.333333333333329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31"/>
      <c r="E31" s="48" t="s">
        <v>47</v>
      </c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31"/>
      <c r="E32" s="48" t="s">
        <v>46</v>
      </c>
      <c r="F32" s="48"/>
      <c r="G32" s="48"/>
      <c r="H32" s="48"/>
      <c r="I32" s="31"/>
      <c r="J32" s="31"/>
      <c r="K32" s="31"/>
      <c r="L32" s="31"/>
    </row>
    <row r="33" spans="5:7" ht="20.25" customHeight="1">
      <c r="E33" s="44"/>
      <c r="F33" s="44"/>
      <c r="G33" s="44"/>
    </row>
  </sheetData>
  <mergeCells count="15">
    <mergeCell ref="E32:H32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E31:H31"/>
  </mergeCells>
  <pageMargins left="0.70866141732283472" right="0.11811023622047245" top="0.74803149606299213" bottom="0.74803149606299213" header="0.31496062992125984" footer="0.31496062992125984"/>
  <pageSetup scale="75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743F9-87CD-4DD3-9F97-04303324F262}">
  <dimension ref="A1:L33"/>
  <sheetViews>
    <sheetView topLeftCell="A6" zoomScale="85" zoomScaleNormal="85" workbookViewId="0">
      <selection activeCell="J23" sqref="J23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54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149</v>
      </c>
      <c r="E8" s="9">
        <f t="shared" ref="E8:F25" si="0">(H8+K8)</f>
        <v>855</v>
      </c>
      <c r="F8" s="9">
        <f>SUM(I8+L8)</f>
        <v>2120</v>
      </c>
      <c r="G8" s="10">
        <v>106</v>
      </c>
      <c r="H8" s="10">
        <v>650</v>
      </c>
      <c r="I8" s="10">
        <f>(G8*20)</f>
        <v>2120</v>
      </c>
      <c r="J8" s="10">
        <v>43</v>
      </c>
      <c r="K8" s="10">
        <v>205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62</v>
      </c>
      <c r="E9" s="9">
        <f t="shared" si="0"/>
        <v>506</v>
      </c>
      <c r="F9" s="9">
        <f>SUM(I9+L9)</f>
        <v>1240</v>
      </c>
      <c r="G9" s="10">
        <v>31</v>
      </c>
      <c r="H9" s="10">
        <v>347</v>
      </c>
      <c r="I9" s="10">
        <f>(G9*20)</f>
        <v>620</v>
      </c>
      <c r="J9" s="9">
        <v>31</v>
      </c>
      <c r="K9" s="10">
        <v>159</v>
      </c>
      <c r="L9" s="10">
        <f>(J9*20)</f>
        <v>620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126</v>
      </c>
      <c r="E11" s="9">
        <f t="shared" si="0"/>
        <v>386</v>
      </c>
      <c r="F11" s="9">
        <f t="shared" si="0"/>
        <v>2160</v>
      </c>
      <c r="G11" s="10">
        <v>108</v>
      </c>
      <c r="H11" s="10">
        <v>298</v>
      </c>
      <c r="I11" s="10">
        <f t="shared" si="1"/>
        <v>2160</v>
      </c>
      <c r="J11" s="10">
        <v>18</v>
      </c>
      <c r="K11" s="10">
        <v>88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 t="shared" ref="D12:D25" si="2">(J12+G12)</f>
        <v>316</v>
      </c>
      <c r="E12" s="9">
        <f t="shared" si="0"/>
        <v>985</v>
      </c>
      <c r="F12" s="9">
        <f t="shared" si="0"/>
        <v>2600</v>
      </c>
      <c r="G12" s="10">
        <v>260</v>
      </c>
      <c r="H12" s="10">
        <v>746</v>
      </c>
      <c r="I12" s="10">
        <f>(G12*10)</f>
        <v>2600</v>
      </c>
      <c r="J12" s="10">
        <v>56</v>
      </c>
      <c r="K12" s="10">
        <v>239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si="2"/>
        <v>131</v>
      </c>
      <c r="E13" s="9">
        <f t="shared" si="0"/>
        <v>794</v>
      </c>
      <c r="F13" s="9">
        <f t="shared" si="0"/>
        <v>1310</v>
      </c>
      <c r="G13" s="10">
        <v>56</v>
      </c>
      <c r="H13" s="10">
        <v>578</v>
      </c>
      <c r="I13" s="10">
        <f>(G13*10)</f>
        <v>560</v>
      </c>
      <c r="J13" s="9">
        <v>75</v>
      </c>
      <c r="K13" s="10">
        <v>216</v>
      </c>
      <c r="L13" s="10">
        <f>(J13*10)</f>
        <v>750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126</v>
      </c>
      <c r="E14" s="9">
        <f t="shared" si="0"/>
        <v>334</v>
      </c>
      <c r="F14" s="9">
        <f t="shared" si="0"/>
        <v>720</v>
      </c>
      <c r="G14" s="10">
        <v>36</v>
      </c>
      <c r="H14" s="10">
        <v>318</v>
      </c>
      <c r="I14" s="10">
        <f t="shared" si="1"/>
        <v>720</v>
      </c>
      <c r="J14" s="10">
        <v>90</v>
      </c>
      <c r="K14" s="10">
        <v>16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182</v>
      </c>
      <c r="E15" s="9">
        <f t="shared" si="0"/>
        <v>756</v>
      </c>
      <c r="F15" s="9">
        <f t="shared" si="0"/>
        <v>3640</v>
      </c>
      <c r="G15" s="10">
        <v>90</v>
      </c>
      <c r="H15" s="10">
        <v>460</v>
      </c>
      <c r="I15" s="10">
        <f t="shared" si="1"/>
        <v>1800</v>
      </c>
      <c r="J15" s="9">
        <v>92</v>
      </c>
      <c r="K15" s="10">
        <v>296</v>
      </c>
      <c r="L15" s="10">
        <f>(J15*20)</f>
        <v>1840</v>
      </c>
    </row>
    <row r="16" spans="1:12" ht="20.25">
      <c r="A16" s="70"/>
      <c r="B16" s="35">
        <v>225</v>
      </c>
      <c r="C16" s="35" t="s">
        <v>27</v>
      </c>
      <c r="D16" s="18">
        <f t="shared" si="2"/>
        <v>43</v>
      </c>
      <c r="E16" s="9">
        <f t="shared" si="0"/>
        <v>171</v>
      </c>
      <c r="F16" s="9">
        <f t="shared" si="0"/>
        <v>620</v>
      </c>
      <c r="G16" s="10">
        <v>31</v>
      </c>
      <c r="H16" s="10">
        <v>124</v>
      </c>
      <c r="I16" s="10">
        <f t="shared" si="1"/>
        <v>620</v>
      </c>
      <c r="J16" s="10">
        <v>12</v>
      </c>
      <c r="K16" s="10">
        <v>47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33</v>
      </c>
      <c r="E18" s="9">
        <f t="shared" si="0"/>
        <v>94</v>
      </c>
      <c r="F18" s="9">
        <f t="shared" si="0"/>
        <v>640</v>
      </c>
      <c r="G18" s="10">
        <v>32</v>
      </c>
      <c r="H18" s="10">
        <v>82</v>
      </c>
      <c r="I18" s="10">
        <f t="shared" si="1"/>
        <v>640</v>
      </c>
      <c r="J18" s="10">
        <v>1</v>
      </c>
      <c r="K18" s="10">
        <v>12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36</v>
      </c>
      <c r="E19" s="9">
        <f t="shared" si="0"/>
        <v>471</v>
      </c>
      <c r="F19" s="9">
        <f t="shared" si="0"/>
        <v>620</v>
      </c>
      <c r="G19" s="10">
        <v>31</v>
      </c>
      <c r="H19" s="10">
        <v>453</v>
      </c>
      <c r="I19" s="10">
        <f t="shared" si="1"/>
        <v>620</v>
      </c>
      <c r="J19" s="9">
        <v>5</v>
      </c>
      <c r="K19" s="10">
        <v>18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131</v>
      </c>
      <c r="E20" s="9">
        <f t="shared" si="0"/>
        <v>379</v>
      </c>
      <c r="F20" s="9">
        <f t="shared" si="0"/>
        <v>910</v>
      </c>
      <c r="G20" s="10">
        <v>91</v>
      </c>
      <c r="H20" s="10">
        <v>238</v>
      </c>
      <c r="I20" s="10">
        <f>(G20*10)</f>
        <v>910</v>
      </c>
      <c r="J20" s="10">
        <v>40</v>
      </c>
      <c r="K20" s="10">
        <v>141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29</v>
      </c>
      <c r="E22" s="9">
        <f t="shared" si="0"/>
        <v>118</v>
      </c>
      <c r="F22" s="9">
        <f t="shared" si="0"/>
        <v>420</v>
      </c>
      <c r="G22" s="10">
        <v>21</v>
      </c>
      <c r="H22" s="10">
        <v>80</v>
      </c>
      <c r="I22" s="10">
        <f t="shared" si="1"/>
        <v>420</v>
      </c>
      <c r="J22" s="10">
        <v>8</v>
      </c>
      <c r="K22" s="10">
        <v>38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 t="shared" si="2"/>
        <v>18</v>
      </c>
      <c r="E23" s="9">
        <f t="shared" si="0"/>
        <v>130</v>
      </c>
      <c r="F23" s="9">
        <f t="shared" si="0"/>
        <v>280</v>
      </c>
      <c r="G23" s="10">
        <v>14</v>
      </c>
      <c r="H23" s="10">
        <v>99</v>
      </c>
      <c r="I23" s="10">
        <f t="shared" si="1"/>
        <v>280</v>
      </c>
      <c r="J23" s="10">
        <v>4</v>
      </c>
      <c r="K23" s="10">
        <v>31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 t="shared" si="2"/>
        <v>37</v>
      </c>
      <c r="E24" s="9">
        <f t="shared" si="0"/>
        <v>226</v>
      </c>
      <c r="F24" s="9">
        <f t="shared" si="0"/>
        <v>620</v>
      </c>
      <c r="G24" s="10">
        <v>31</v>
      </c>
      <c r="H24" s="10">
        <v>195</v>
      </c>
      <c r="I24" s="10">
        <f t="shared" si="1"/>
        <v>620</v>
      </c>
      <c r="J24" s="10">
        <v>6</v>
      </c>
      <c r="K24" s="10">
        <v>31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33</v>
      </c>
      <c r="E25" s="9">
        <f t="shared" si="0"/>
        <v>0</v>
      </c>
      <c r="F25" s="9">
        <f t="shared" si="0"/>
        <v>92</v>
      </c>
      <c r="G25" s="10">
        <v>23</v>
      </c>
      <c r="H25" s="10">
        <v>0</v>
      </c>
      <c r="I25" s="10">
        <f>(G25*4)</f>
        <v>92</v>
      </c>
      <c r="J25" s="10">
        <v>10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1452</v>
      </c>
      <c r="E26" s="26">
        <f t="shared" si="3"/>
        <v>6205</v>
      </c>
      <c r="F26" s="26">
        <f t="shared" si="3"/>
        <v>17992</v>
      </c>
      <c r="G26" s="27">
        <f t="shared" si="3"/>
        <v>961</v>
      </c>
      <c r="H26" s="27">
        <f t="shared" si="3"/>
        <v>4668</v>
      </c>
      <c r="I26" s="27">
        <f t="shared" si="3"/>
        <v>14782</v>
      </c>
      <c r="J26" s="27">
        <f t="shared" si="3"/>
        <v>491</v>
      </c>
      <c r="K26" s="27">
        <f t="shared" si="3"/>
        <v>1537</v>
      </c>
      <c r="L26" s="27">
        <f t="shared" si="3"/>
        <v>3210</v>
      </c>
    </row>
    <row r="27" spans="1:12" ht="20.25">
      <c r="A27" s="28" t="s">
        <v>40</v>
      </c>
      <c r="B27" s="29"/>
      <c r="C27" s="29"/>
      <c r="D27" s="30">
        <f>(D26/30)</f>
        <v>48.4</v>
      </c>
      <c r="E27" s="30">
        <f>(E26/30)</f>
        <v>206.83333333333334</v>
      </c>
      <c r="F27" s="30">
        <f t="shared" ref="F27:L27" si="4">(F26/30)</f>
        <v>599.73333333333335</v>
      </c>
      <c r="G27" s="27">
        <f t="shared" si="4"/>
        <v>32.033333333333331</v>
      </c>
      <c r="H27" s="27">
        <f t="shared" si="4"/>
        <v>155.6</v>
      </c>
      <c r="I27" s="27">
        <f t="shared" si="4"/>
        <v>492.73333333333335</v>
      </c>
      <c r="J27" s="27">
        <f t="shared" si="4"/>
        <v>16.366666666666667</v>
      </c>
      <c r="K27" s="27">
        <f t="shared" si="4"/>
        <v>51.233333333333334</v>
      </c>
      <c r="L27" s="27">
        <f t="shared" si="4"/>
        <v>107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31"/>
      <c r="E31" s="48" t="s">
        <v>47</v>
      </c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31"/>
      <c r="E32" s="48" t="s">
        <v>46</v>
      </c>
      <c r="F32" s="48"/>
      <c r="G32" s="48"/>
      <c r="H32" s="48"/>
      <c r="I32" s="31"/>
      <c r="J32" s="31"/>
      <c r="K32" s="31"/>
      <c r="L32" s="31"/>
    </row>
    <row r="33" spans="5:7" ht="20.25" customHeight="1">
      <c r="E33" s="44"/>
      <c r="F33" s="44"/>
      <c r="G33" s="44"/>
    </row>
  </sheetData>
  <mergeCells count="15">
    <mergeCell ref="E32:H32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E31:H31"/>
  </mergeCells>
  <pageMargins left="0.70866141732283472" right="0.11811023622047245" top="0.74803149606299213" bottom="0.74803149606299213" header="0.31496062992125984" footer="0.31496062992125984"/>
  <pageSetup scale="75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5E467-E0FA-411B-B1C1-11397882A8FB}">
  <dimension ref="A1:L33"/>
  <sheetViews>
    <sheetView topLeftCell="A9" zoomScale="85" zoomScaleNormal="85" workbookViewId="0">
      <selection activeCell="H20" sqref="H20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55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156</v>
      </c>
      <c r="E8" s="9">
        <f t="shared" ref="E8:F25" si="0">(H8+K8)</f>
        <v>781</v>
      </c>
      <c r="F8" s="9">
        <f>SUM(I8+L8)</f>
        <v>2100</v>
      </c>
      <c r="G8" s="10">
        <v>105</v>
      </c>
      <c r="H8" s="10">
        <v>606</v>
      </c>
      <c r="I8" s="10">
        <f>(G8*20)</f>
        <v>2100</v>
      </c>
      <c r="J8" s="10">
        <v>51</v>
      </c>
      <c r="K8" s="10">
        <v>175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60</v>
      </c>
      <c r="E9" s="9">
        <f t="shared" si="0"/>
        <v>381</v>
      </c>
      <c r="F9" s="9">
        <f>SUM(I9+L9)</f>
        <v>1200</v>
      </c>
      <c r="G9" s="10">
        <v>30</v>
      </c>
      <c r="H9" s="10">
        <v>199</v>
      </c>
      <c r="I9" s="10">
        <f>(G9*20)</f>
        <v>600</v>
      </c>
      <c r="J9" s="9">
        <v>30</v>
      </c>
      <c r="K9" s="10">
        <v>182</v>
      </c>
      <c r="L9" s="10">
        <f>(J9*20)</f>
        <v>600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156</v>
      </c>
      <c r="E11" s="9">
        <f t="shared" si="0"/>
        <v>664</v>
      </c>
      <c r="F11" s="9">
        <f t="shared" si="0"/>
        <v>2620</v>
      </c>
      <c r="G11" s="10">
        <v>131</v>
      </c>
      <c r="H11" s="10">
        <v>572</v>
      </c>
      <c r="I11" s="10">
        <f>(G11*20)</f>
        <v>2620</v>
      </c>
      <c r="J11" s="10">
        <v>25</v>
      </c>
      <c r="K11" s="10">
        <v>92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375</v>
      </c>
      <c r="E12" s="9">
        <f t="shared" si="0"/>
        <v>964</v>
      </c>
      <c r="F12" s="9">
        <f t="shared" si="0"/>
        <v>2670</v>
      </c>
      <c r="G12" s="10">
        <v>267</v>
      </c>
      <c r="H12" s="10">
        <v>675</v>
      </c>
      <c r="I12" s="10">
        <f>(G12*10)</f>
        <v>2670</v>
      </c>
      <c r="J12" s="10">
        <v>108</v>
      </c>
      <c r="K12" s="10">
        <v>289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121</v>
      </c>
      <c r="E13" s="9">
        <f t="shared" si="0"/>
        <v>555</v>
      </c>
      <c r="F13" s="9">
        <f t="shared" si="0"/>
        <v>1210</v>
      </c>
      <c r="G13" s="10">
        <v>49</v>
      </c>
      <c r="H13" s="10">
        <v>459</v>
      </c>
      <c r="I13" s="10">
        <f>(G13*10)</f>
        <v>490</v>
      </c>
      <c r="J13" s="9">
        <v>72</v>
      </c>
      <c r="K13" s="10">
        <v>96</v>
      </c>
      <c r="L13" s="10">
        <f>(J13*10)</f>
        <v>720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90</v>
      </c>
      <c r="E14" s="9">
        <f t="shared" si="0"/>
        <v>420</v>
      </c>
      <c r="F14" s="9">
        <f t="shared" si="0"/>
        <v>1560</v>
      </c>
      <c r="G14" s="10">
        <v>78</v>
      </c>
      <c r="H14" s="10">
        <v>379</v>
      </c>
      <c r="I14" s="10">
        <f t="shared" si="1"/>
        <v>1560</v>
      </c>
      <c r="J14" s="10">
        <v>12</v>
      </c>
      <c r="K14" s="10">
        <v>41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202</v>
      </c>
      <c r="E15" s="9">
        <f t="shared" si="0"/>
        <v>602</v>
      </c>
      <c r="F15" s="9">
        <f t="shared" si="0"/>
        <v>4040</v>
      </c>
      <c r="G15" s="10">
        <v>83</v>
      </c>
      <c r="H15" s="10">
        <v>415</v>
      </c>
      <c r="I15" s="10">
        <f t="shared" si="1"/>
        <v>1660</v>
      </c>
      <c r="J15" s="9">
        <v>119</v>
      </c>
      <c r="K15" s="10">
        <v>187</v>
      </c>
      <c r="L15" s="10">
        <f>(J15*20)</f>
        <v>2380</v>
      </c>
    </row>
    <row r="16" spans="1:12" ht="20.25">
      <c r="A16" s="70"/>
      <c r="B16" s="35">
        <v>225</v>
      </c>
      <c r="C16" s="35" t="s">
        <v>27</v>
      </c>
      <c r="D16" s="18">
        <f t="shared" si="2"/>
        <v>48</v>
      </c>
      <c r="E16" s="9">
        <f t="shared" si="0"/>
        <v>175</v>
      </c>
      <c r="F16" s="9">
        <f t="shared" si="0"/>
        <v>640</v>
      </c>
      <c r="G16" s="10">
        <v>32</v>
      </c>
      <c r="H16" s="10">
        <v>121</v>
      </c>
      <c r="I16" s="10">
        <f t="shared" si="1"/>
        <v>640</v>
      </c>
      <c r="J16" s="10">
        <v>16</v>
      </c>
      <c r="K16" s="10">
        <v>54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30</v>
      </c>
      <c r="E18" s="9">
        <f t="shared" si="0"/>
        <v>95</v>
      </c>
      <c r="F18" s="9">
        <f t="shared" si="0"/>
        <v>580</v>
      </c>
      <c r="G18" s="10">
        <v>29</v>
      </c>
      <c r="H18" s="10">
        <v>82</v>
      </c>
      <c r="I18" s="10">
        <f t="shared" si="1"/>
        <v>580</v>
      </c>
      <c r="J18" s="10">
        <v>1</v>
      </c>
      <c r="K18" s="10">
        <v>13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33</v>
      </c>
      <c r="E19" s="9">
        <f t="shared" si="0"/>
        <v>461</v>
      </c>
      <c r="F19" s="9">
        <f t="shared" si="0"/>
        <v>600</v>
      </c>
      <c r="G19" s="10">
        <v>30</v>
      </c>
      <c r="H19" s="10">
        <v>451</v>
      </c>
      <c r="I19" s="10">
        <f t="shared" si="1"/>
        <v>600</v>
      </c>
      <c r="J19" s="9">
        <v>3</v>
      </c>
      <c r="K19" s="10">
        <v>10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149</v>
      </c>
      <c r="E20" s="9">
        <f t="shared" si="0"/>
        <v>410</v>
      </c>
      <c r="F20" s="9">
        <f t="shared" si="0"/>
        <v>990</v>
      </c>
      <c r="G20" s="10">
        <v>99</v>
      </c>
      <c r="H20" s="10">
        <v>240</v>
      </c>
      <c r="I20" s="10">
        <f>(G20*10)</f>
        <v>990</v>
      </c>
      <c r="J20" s="10">
        <v>50</v>
      </c>
      <c r="K20" s="10">
        <v>170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46</v>
      </c>
      <c r="E22" s="9">
        <f t="shared" si="0"/>
        <v>122</v>
      </c>
      <c r="F22" s="9">
        <f t="shared" si="0"/>
        <v>600</v>
      </c>
      <c r="G22" s="10">
        <v>30</v>
      </c>
      <c r="H22" s="10">
        <v>62</v>
      </c>
      <c r="I22" s="10">
        <f t="shared" si="1"/>
        <v>600</v>
      </c>
      <c r="J22" s="10">
        <v>16</v>
      </c>
      <c r="K22" s="10">
        <v>60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18</v>
      </c>
      <c r="E23" s="9">
        <f t="shared" si="0"/>
        <v>173</v>
      </c>
      <c r="F23" s="9">
        <f t="shared" si="0"/>
        <v>340</v>
      </c>
      <c r="G23" s="10">
        <v>17</v>
      </c>
      <c r="H23" s="10">
        <v>166</v>
      </c>
      <c r="I23" s="10">
        <f t="shared" si="1"/>
        <v>340</v>
      </c>
      <c r="J23" s="10">
        <v>1</v>
      </c>
      <c r="K23" s="10">
        <v>7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35</v>
      </c>
      <c r="E24" s="9">
        <f t="shared" si="0"/>
        <v>253</v>
      </c>
      <c r="F24" s="9">
        <f t="shared" si="0"/>
        <v>600</v>
      </c>
      <c r="G24" s="10">
        <v>30</v>
      </c>
      <c r="H24" s="10">
        <v>240</v>
      </c>
      <c r="I24" s="10">
        <f t="shared" si="1"/>
        <v>600</v>
      </c>
      <c r="J24" s="10">
        <v>5</v>
      </c>
      <c r="K24" s="10">
        <v>13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24</v>
      </c>
      <c r="E25" s="9">
        <f t="shared" si="0"/>
        <v>0</v>
      </c>
      <c r="F25" s="9">
        <f t="shared" si="0"/>
        <v>60</v>
      </c>
      <c r="G25" s="10">
        <v>15</v>
      </c>
      <c r="H25" s="10">
        <v>0</v>
      </c>
      <c r="I25" s="10">
        <f>(G25*4)</f>
        <v>60</v>
      </c>
      <c r="J25" s="10">
        <v>9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1543</v>
      </c>
      <c r="E26" s="26">
        <f t="shared" si="3"/>
        <v>6056</v>
      </c>
      <c r="F26" s="26">
        <f t="shared" si="3"/>
        <v>19810</v>
      </c>
      <c r="G26" s="27">
        <f t="shared" si="3"/>
        <v>1025</v>
      </c>
      <c r="H26" s="27">
        <f t="shared" si="3"/>
        <v>4667</v>
      </c>
      <c r="I26" s="27">
        <f t="shared" si="3"/>
        <v>16110</v>
      </c>
      <c r="J26" s="27">
        <f t="shared" si="3"/>
        <v>518</v>
      </c>
      <c r="K26" s="27">
        <f t="shared" si="3"/>
        <v>1389</v>
      </c>
      <c r="L26" s="27">
        <f t="shared" si="3"/>
        <v>3700</v>
      </c>
    </row>
    <row r="27" spans="1:12" ht="20.25">
      <c r="A27" s="28" t="s">
        <v>40</v>
      </c>
      <c r="B27" s="29"/>
      <c r="C27" s="29"/>
      <c r="D27" s="30">
        <f>(D26/30)</f>
        <v>51.43333333333333</v>
      </c>
      <c r="E27" s="30">
        <f>(E26/30)</f>
        <v>201.86666666666667</v>
      </c>
      <c r="F27" s="30">
        <f t="shared" ref="F27:L27" si="4">(F26/30)</f>
        <v>660.33333333333337</v>
      </c>
      <c r="G27" s="27">
        <f t="shared" si="4"/>
        <v>34.166666666666664</v>
      </c>
      <c r="H27" s="27">
        <f t="shared" si="4"/>
        <v>155.56666666666666</v>
      </c>
      <c r="I27" s="27">
        <f t="shared" si="4"/>
        <v>537</v>
      </c>
      <c r="J27" s="27">
        <f t="shared" si="4"/>
        <v>17.266666666666666</v>
      </c>
      <c r="K27" s="27">
        <f t="shared" si="4"/>
        <v>46.3</v>
      </c>
      <c r="L27" s="27">
        <f t="shared" si="4"/>
        <v>123.33333333333333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31"/>
      <c r="E31" s="48" t="s">
        <v>47</v>
      </c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31"/>
      <c r="E32" s="48" t="s">
        <v>46</v>
      </c>
      <c r="F32" s="48"/>
      <c r="G32" s="48"/>
      <c r="H32" s="48"/>
      <c r="I32" s="31"/>
      <c r="J32" s="31"/>
      <c r="K32" s="31"/>
      <c r="L32" s="31"/>
    </row>
    <row r="33" spans="5:7" ht="20.25" customHeight="1">
      <c r="E33" s="44"/>
      <c r="F33" s="44"/>
      <c r="G33" s="44"/>
    </row>
  </sheetData>
  <mergeCells count="15">
    <mergeCell ref="E32:H32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E31:H31"/>
  </mergeCells>
  <pageMargins left="0.70866141732283472" right="0.11811023622047245" top="0.74803149606299213" bottom="0.74803149606299213" header="0.31496062992125984" footer="0.31496062992125984"/>
  <pageSetup scale="75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99012-3043-44E9-B9B6-8DF5B9AE453A}">
  <dimension ref="A1:L33"/>
  <sheetViews>
    <sheetView topLeftCell="A11" zoomScale="85" zoomScaleNormal="85" workbookViewId="0">
      <selection activeCell="H22" sqref="H22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56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160</v>
      </c>
      <c r="E8" s="9">
        <f t="shared" ref="E8:F25" si="0">(H8+K8)</f>
        <v>789</v>
      </c>
      <c r="F8" s="9">
        <f>SUM(I8+L8)</f>
        <v>2180</v>
      </c>
      <c r="G8" s="10">
        <v>109</v>
      </c>
      <c r="H8" s="10">
        <v>468</v>
      </c>
      <c r="I8" s="10">
        <f>(G8*20)</f>
        <v>2180</v>
      </c>
      <c r="J8" s="10">
        <v>51</v>
      </c>
      <c r="K8" s="10">
        <v>321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62</v>
      </c>
      <c r="E9" s="9">
        <f t="shared" si="0"/>
        <v>597</v>
      </c>
      <c r="F9" s="9">
        <f>SUM(I9+L9)</f>
        <v>1240</v>
      </c>
      <c r="G9" s="10">
        <v>31</v>
      </c>
      <c r="H9" s="10">
        <v>440</v>
      </c>
      <c r="I9" s="10">
        <f>(G9*20)</f>
        <v>620</v>
      </c>
      <c r="J9" s="9">
        <v>31</v>
      </c>
      <c r="K9" s="10">
        <v>157</v>
      </c>
      <c r="L9" s="10">
        <f>(J9*20)</f>
        <v>620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154</v>
      </c>
      <c r="E11" s="9">
        <f t="shared" si="0"/>
        <v>652</v>
      </c>
      <c r="F11" s="9">
        <f t="shared" si="0"/>
        <v>2440</v>
      </c>
      <c r="G11" s="10">
        <v>122</v>
      </c>
      <c r="H11" s="10">
        <v>533</v>
      </c>
      <c r="I11" s="10">
        <f>(G11*20)</f>
        <v>2440</v>
      </c>
      <c r="J11" s="10">
        <v>32</v>
      </c>
      <c r="K11" s="10">
        <v>119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425</v>
      </c>
      <c r="E12" s="9">
        <f t="shared" si="0"/>
        <v>984</v>
      </c>
      <c r="F12" s="9">
        <f t="shared" si="0"/>
        <v>3110</v>
      </c>
      <c r="G12" s="10">
        <v>311</v>
      </c>
      <c r="H12" s="10">
        <v>689</v>
      </c>
      <c r="I12" s="10">
        <f>(G12*10)</f>
        <v>3110</v>
      </c>
      <c r="J12" s="10">
        <v>114</v>
      </c>
      <c r="K12" s="10">
        <v>295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132</v>
      </c>
      <c r="E13" s="9">
        <f t="shared" si="0"/>
        <v>633</v>
      </c>
      <c r="F13" s="9">
        <f t="shared" si="0"/>
        <v>1320</v>
      </c>
      <c r="G13" s="10">
        <v>53</v>
      </c>
      <c r="H13" s="10">
        <v>543</v>
      </c>
      <c r="I13" s="10">
        <f>(G13*10)</f>
        <v>530</v>
      </c>
      <c r="J13" s="9">
        <v>79</v>
      </c>
      <c r="K13" s="10">
        <v>90</v>
      </c>
      <c r="L13" s="10">
        <f>(J13*10)</f>
        <v>790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44</v>
      </c>
      <c r="E14" s="9">
        <f t="shared" si="0"/>
        <v>386</v>
      </c>
      <c r="F14" s="9">
        <f t="shared" si="0"/>
        <v>800</v>
      </c>
      <c r="G14" s="10">
        <v>40</v>
      </c>
      <c r="H14" s="10">
        <v>365</v>
      </c>
      <c r="I14" s="10">
        <f t="shared" si="1"/>
        <v>800</v>
      </c>
      <c r="J14" s="10">
        <v>4</v>
      </c>
      <c r="K14" s="10">
        <v>21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181</v>
      </c>
      <c r="E15" s="9">
        <f>(H15+K15)</f>
        <v>656</v>
      </c>
      <c r="F15" s="9">
        <f t="shared" si="0"/>
        <v>3620</v>
      </c>
      <c r="G15" s="10">
        <v>87</v>
      </c>
      <c r="H15" s="10">
        <v>457</v>
      </c>
      <c r="I15" s="10">
        <f t="shared" si="1"/>
        <v>1740</v>
      </c>
      <c r="J15" s="9">
        <v>94</v>
      </c>
      <c r="K15" s="10">
        <v>199</v>
      </c>
      <c r="L15" s="10">
        <f>(J15*20)</f>
        <v>1880</v>
      </c>
    </row>
    <row r="16" spans="1:12" ht="20.25">
      <c r="A16" s="70"/>
      <c r="B16" s="35">
        <v>225</v>
      </c>
      <c r="C16" s="35" t="s">
        <v>27</v>
      </c>
      <c r="D16" s="18">
        <f t="shared" si="2"/>
        <v>65</v>
      </c>
      <c r="E16" s="9">
        <f>(H16+K16)</f>
        <v>176</v>
      </c>
      <c r="F16" s="9">
        <f t="shared" si="0"/>
        <v>980</v>
      </c>
      <c r="G16" s="10">
        <v>49</v>
      </c>
      <c r="H16" s="10">
        <v>132</v>
      </c>
      <c r="I16" s="10">
        <f t="shared" si="1"/>
        <v>980</v>
      </c>
      <c r="J16" s="10">
        <v>16</v>
      </c>
      <c r="K16" s="10">
        <v>44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37</v>
      </c>
      <c r="E18" s="9">
        <f t="shared" si="0"/>
        <v>175</v>
      </c>
      <c r="F18" s="9">
        <f t="shared" si="0"/>
        <v>660</v>
      </c>
      <c r="G18" s="10">
        <v>33</v>
      </c>
      <c r="H18" s="10">
        <v>152</v>
      </c>
      <c r="I18" s="10">
        <f t="shared" si="1"/>
        <v>660</v>
      </c>
      <c r="J18" s="10">
        <v>4</v>
      </c>
      <c r="K18" s="10">
        <v>23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37</v>
      </c>
      <c r="E19" s="9">
        <f t="shared" si="0"/>
        <v>295</v>
      </c>
      <c r="F19" s="9">
        <f t="shared" si="0"/>
        <v>660</v>
      </c>
      <c r="G19" s="10">
        <v>33</v>
      </c>
      <c r="H19" s="10">
        <v>271</v>
      </c>
      <c r="I19" s="10">
        <f t="shared" si="1"/>
        <v>660</v>
      </c>
      <c r="J19" s="9">
        <v>4</v>
      </c>
      <c r="K19" s="10">
        <v>24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144</v>
      </c>
      <c r="E20" s="9">
        <f t="shared" si="0"/>
        <v>372</v>
      </c>
      <c r="F20" s="9">
        <f t="shared" si="0"/>
        <v>970</v>
      </c>
      <c r="G20" s="10">
        <v>97</v>
      </c>
      <c r="H20" s="10">
        <v>220</v>
      </c>
      <c r="I20" s="10">
        <f>(G20*10)</f>
        <v>970</v>
      </c>
      <c r="J20" s="10">
        <v>47</v>
      </c>
      <c r="K20" s="10">
        <v>152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46</v>
      </c>
      <c r="E22" s="9">
        <f t="shared" si="0"/>
        <v>182</v>
      </c>
      <c r="F22" s="9">
        <f t="shared" si="0"/>
        <v>620</v>
      </c>
      <c r="G22" s="45">
        <v>31</v>
      </c>
      <c r="H22" s="10">
        <v>136</v>
      </c>
      <c r="I22" s="10">
        <f t="shared" si="1"/>
        <v>620</v>
      </c>
      <c r="J22" s="10">
        <v>15</v>
      </c>
      <c r="K22" s="10">
        <v>46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23</v>
      </c>
      <c r="E23" s="9">
        <f t="shared" si="0"/>
        <v>199</v>
      </c>
      <c r="F23" s="9">
        <f t="shared" si="0"/>
        <v>340</v>
      </c>
      <c r="G23" s="45">
        <v>17</v>
      </c>
      <c r="H23" s="10">
        <v>178</v>
      </c>
      <c r="I23" s="10">
        <f t="shared" si="1"/>
        <v>340</v>
      </c>
      <c r="J23" s="10">
        <v>6</v>
      </c>
      <c r="K23" s="10">
        <v>21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36</v>
      </c>
      <c r="E24" s="9">
        <f t="shared" si="0"/>
        <v>307</v>
      </c>
      <c r="F24" s="9">
        <f t="shared" si="0"/>
        <v>600</v>
      </c>
      <c r="G24" s="45">
        <v>30</v>
      </c>
      <c r="H24" s="10">
        <v>294</v>
      </c>
      <c r="I24" s="10">
        <f t="shared" si="1"/>
        <v>600</v>
      </c>
      <c r="J24" s="10">
        <v>6</v>
      </c>
      <c r="K24" s="10">
        <v>13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28</v>
      </c>
      <c r="E25" s="9">
        <f t="shared" si="0"/>
        <v>0</v>
      </c>
      <c r="F25" s="9">
        <f t="shared" si="0"/>
        <v>76</v>
      </c>
      <c r="G25" s="45">
        <v>19</v>
      </c>
      <c r="H25" s="10">
        <v>0</v>
      </c>
      <c r="I25" s="10">
        <f>(G25*4)</f>
        <v>76</v>
      </c>
      <c r="J25" s="10">
        <v>9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1574</v>
      </c>
      <c r="E26" s="26">
        <f t="shared" si="3"/>
        <v>6403</v>
      </c>
      <c r="F26" s="26">
        <f t="shared" si="3"/>
        <v>19616</v>
      </c>
      <c r="G26" s="27">
        <f t="shared" si="3"/>
        <v>1062</v>
      </c>
      <c r="H26" s="27">
        <f t="shared" si="3"/>
        <v>4878</v>
      </c>
      <c r="I26" s="27">
        <f t="shared" si="3"/>
        <v>16326</v>
      </c>
      <c r="J26" s="27">
        <f t="shared" si="3"/>
        <v>512</v>
      </c>
      <c r="K26" s="27">
        <f t="shared" si="3"/>
        <v>1525</v>
      </c>
      <c r="L26" s="27">
        <f t="shared" si="3"/>
        <v>3290</v>
      </c>
    </row>
    <row r="27" spans="1:12" ht="20.25">
      <c r="A27" s="28" t="s">
        <v>40</v>
      </c>
      <c r="B27" s="29"/>
      <c r="C27" s="29"/>
      <c r="D27" s="30">
        <f>(D26/30)</f>
        <v>52.466666666666669</v>
      </c>
      <c r="E27" s="30">
        <f>(E26/30)</f>
        <v>213.43333333333334</v>
      </c>
      <c r="F27" s="30">
        <f t="shared" ref="F27:L27" si="4">(F26/30)</f>
        <v>653.86666666666667</v>
      </c>
      <c r="G27" s="27">
        <f t="shared" si="4"/>
        <v>35.4</v>
      </c>
      <c r="H27" s="27">
        <f t="shared" si="4"/>
        <v>162.6</v>
      </c>
      <c r="I27" s="27">
        <f t="shared" si="4"/>
        <v>544.20000000000005</v>
      </c>
      <c r="J27" s="27">
        <f t="shared" si="4"/>
        <v>17.066666666666666</v>
      </c>
      <c r="K27" s="27">
        <f t="shared" si="4"/>
        <v>50.833333333333336</v>
      </c>
      <c r="L27" s="27">
        <f t="shared" si="4"/>
        <v>109.66666666666667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31"/>
      <c r="E31" s="48" t="s">
        <v>47</v>
      </c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31"/>
      <c r="E32" s="48" t="s">
        <v>46</v>
      </c>
      <c r="F32" s="48"/>
      <c r="G32" s="48"/>
      <c r="H32" s="48"/>
      <c r="I32" s="31"/>
      <c r="J32" s="31"/>
      <c r="K32" s="31"/>
      <c r="L32" s="31"/>
    </row>
    <row r="33" spans="5:7" ht="20.25" customHeight="1">
      <c r="E33" s="44"/>
      <c r="F33" s="44"/>
      <c r="G33" s="44"/>
    </row>
  </sheetData>
  <mergeCells count="15">
    <mergeCell ref="E32:H32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E31:H31"/>
  </mergeCells>
  <pageMargins left="0.70866141732283472" right="0.11811023622047245" top="0.74803149606299213" bottom="0.74803149606299213" header="0.31496062992125984" footer="0.31496062992125984"/>
  <pageSetup scale="75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0E00-4A73-45DA-BE79-E4383AD63224}">
  <dimension ref="A1:L33"/>
  <sheetViews>
    <sheetView zoomScale="85" zoomScaleNormal="85" workbookViewId="0">
      <selection activeCell="I14" sqref="I14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57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115</v>
      </c>
      <c r="E8" s="9">
        <f t="shared" ref="E8:F25" si="0">(H8+K8)</f>
        <v>779</v>
      </c>
      <c r="F8" s="9">
        <f>SUM(I8+L8)</f>
        <v>1780</v>
      </c>
      <c r="G8" s="10">
        <v>89</v>
      </c>
      <c r="H8" s="10">
        <v>600</v>
      </c>
      <c r="I8" s="10">
        <f>(G8*20)</f>
        <v>1780</v>
      </c>
      <c r="J8" s="10">
        <v>26</v>
      </c>
      <c r="K8" s="10">
        <v>179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54</v>
      </c>
      <c r="E9" s="9">
        <f t="shared" si="0"/>
        <v>545</v>
      </c>
      <c r="F9" s="9">
        <f>SUM(I9+L9)</f>
        <v>1080</v>
      </c>
      <c r="G9" s="10">
        <v>27</v>
      </c>
      <c r="H9" s="10">
        <v>373</v>
      </c>
      <c r="I9" s="10">
        <f>(G9*20)</f>
        <v>540</v>
      </c>
      <c r="J9" s="9">
        <v>27</v>
      </c>
      <c r="K9" s="10">
        <v>172</v>
      </c>
      <c r="L9" s="10">
        <f>(J9*20)</f>
        <v>540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149</v>
      </c>
      <c r="E11" s="9">
        <f t="shared" si="0"/>
        <v>386</v>
      </c>
      <c r="F11" s="9">
        <f t="shared" si="0"/>
        <v>2340</v>
      </c>
      <c r="G11" s="10">
        <v>117</v>
      </c>
      <c r="H11" s="10">
        <v>264</v>
      </c>
      <c r="I11" s="10">
        <f>(G11*20)</f>
        <v>2340</v>
      </c>
      <c r="J11" s="10">
        <v>32</v>
      </c>
      <c r="K11" s="10">
        <v>122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333</v>
      </c>
      <c r="E12" s="9">
        <f t="shared" si="0"/>
        <v>918</v>
      </c>
      <c r="F12" s="9">
        <f t="shared" si="0"/>
        <v>2490</v>
      </c>
      <c r="G12" s="10">
        <v>249</v>
      </c>
      <c r="H12" s="10">
        <v>755</v>
      </c>
      <c r="I12" s="10">
        <f>(G12*10)</f>
        <v>2490</v>
      </c>
      <c r="J12" s="10">
        <v>84</v>
      </c>
      <c r="K12" s="10">
        <v>163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113</v>
      </c>
      <c r="E13" s="9">
        <f t="shared" si="0"/>
        <v>518</v>
      </c>
      <c r="F13" s="9">
        <f t="shared" si="0"/>
        <v>1130</v>
      </c>
      <c r="G13" s="10">
        <v>51</v>
      </c>
      <c r="H13" s="10">
        <v>410</v>
      </c>
      <c r="I13" s="10">
        <f>(G13*10)</f>
        <v>510</v>
      </c>
      <c r="J13" s="9">
        <v>62</v>
      </c>
      <c r="K13" s="10">
        <v>108</v>
      </c>
      <c r="L13" s="10">
        <f>(J13*10)</f>
        <v>620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51</v>
      </c>
      <c r="E14" s="9">
        <f t="shared" si="0"/>
        <v>485</v>
      </c>
      <c r="F14" s="9">
        <f t="shared" si="0"/>
        <v>980</v>
      </c>
      <c r="G14" s="10">
        <v>49</v>
      </c>
      <c r="H14" s="10">
        <v>472</v>
      </c>
      <c r="I14" s="10">
        <f t="shared" si="1"/>
        <v>980</v>
      </c>
      <c r="J14" s="10">
        <v>2</v>
      </c>
      <c r="K14" s="10">
        <v>13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210</v>
      </c>
      <c r="E15" s="9">
        <f>(H15+K15)</f>
        <v>659</v>
      </c>
      <c r="F15" s="9">
        <f t="shared" si="0"/>
        <v>4200</v>
      </c>
      <c r="G15" s="10">
        <v>94</v>
      </c>
      <c r="H15" s="10">
        <v>438</v>
      </c>
      <c r="I15" s="10">
        <f t="shared" si="1"/>
        <v>1880</v>
      </c>
      <c r="J15" s="9">
        <v>116</v>
      </c>
      <c r="K15" s="10">
        <v>221</v>
      </c>
      <c r="L15" s="10">
        <f>(J15*20)</f>
        <v>2320</v>
      </c>
    </row>
    <row r="16" spans="1:12" ht="20.25">
      <c r="A16" s="70"/>
      <c r="B16" s="35">
        <v>225</v>
      </c>
      <c r="C16" s="35" t="s">
        <v>27</v>
      </c>
      <c r="D16" s="18">
        <f t="shared" si="2"/>
        <v>74</v>
      </c>
      <c r="E16" s="9">
        <f>(H16+K16)</f>
        <v>124</v>
      </c>
      <c r="F16" s="9">
        <f t="shared" si="0"/>
        <v>1200</v>
      </c>
      <c r="G16" s="10">
        <v>60</v>
      </c>
      <c r="H16" s="10">
        <v>87</v>
      </c>
      <c r="I16" s="10">
        <f t="shared" si="1"/>
        <v>1200</v>
      </c>
      <c r="J16" s="10">
        <v>14</v>
      </c>
      <c r="K16" s="10">
        <v>37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32</v>
      </c>
      <c r="E18" s="9">
        <f t="shared" si="0"/>
        <v>167</v>
      </c>
      <c r="F18" s="9">
        <f t="shared" si="0"/>
        <v>600</v>
      </c>
      <c r="G18" s="10">
        <v>30</v>
      </c>
      <c r="H18" s="10">
        <v>157</v>
      </c>
      <c r="I18" s="10">
        <f t="shared" si="1"/>
        <v>600</v>
      </c>
      <c r="J18" s="10">
        <v>2</v>
      </c>
      <c r="K18" s="10">
        <v>10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32</v>
      </c>
      <c r="E19" s="9">
        <f t="shared" si="0"/>
        <v>168</v>
      </c>
      <c r="F19" s="9">
        <f t="shared" si="0"/>
        <v>600</v>
      </c>
      <c r="G19" s="10">
        <v>30</v>
      </c>
      <c r="H19" s="10">
        <v>158</v>
      </c>
      <c r="I19" s="10">
        <f t="shared" si="1"/>
        <v>600</v>
      </c>
      <c r="J19" s="9">
        <v>2</v>
      </c>
      <c r="K19" s="10">
        <v>10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157</v>
      </c>
      <c r="E20" s="9">
        <f t="shared" si="0"/>
        <v>329</v>
      </c>
      <c r="F20" s="9">
        <f t="shared" si="0"/>
        <v>1080</v>
      </c>
      <c r="G20" s="10">
        <v>108</v>
      </c>
      <c r="H20" s="10">
        <v>175</v>
      </c>
      <c r="I20" s="10">
        <f>(G20*10)</f>
        <v>1080</v>
      </c>
      <c r="J20" s="10">
        <v>49</v>
      </c>
      <c r="K20" s="10">
        <v>154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27</v>
      </c>
      <c r="E22" s="9">
        <f t="shared" si="0"/>
        <v>95</v>
      </c>
      <c r="F22" s="9">
        <f t="shared" si="0"/>
        <v>440</v>
      </c>
      <c r="G22" s="45">
        <v>22</v>
      </c>
      <c r="H22" s="10">
        <v>80</v>
      </c>
      <c r="I22" s="10">
        <f t="shared" si="1"/>
        <v>440</v>
      </c>
      <c r="J22" s="10">
        <v>5</v>
      </c>
      <c r="K22" s="10">
        <v>15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18</v>
      </c>
      <c r="E23" s="9">
        <f t="shared" si="0"/>
        <v>94</v>
      </c>
      <c r="F23" s="9">
        <f t="shared" si="0"/>
        <v>340</v>
      </c>
      <c r="G23" s="45">
        <v>17</v>
      </c>
      <c r="H23" s="10">
        <v>92</v>
      </c>
      <c r="I23" s="10">
        <f t="shared" si="1"/>
        <v>340</v>
      </c>
      <c r="J23" s="10">
        <v>1</v>
      </c>
      <c r="K23" s="10">
        <v>2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37</v>
      </c>
      <c r="E24" s="9">
        <f t="shared" si="0"/>
        <v>168</v>
      </c>
      <c r="F24" s="9">
        <f t="shared" si="0"/>
        <v>600</v>
      </c>
      <c r="G24" s="45">
        <v>30</v>
      </c>
      <c r="H24" s="10">
        <v>155</v>
      </c>
      <c r="I24" s="10">
        <f t="shared" si="1"/>
        <v>600</v>
      </c>
      <c r="J24" s="10">
        <v>7</v>
      </c>
      <c r="K24" s="10">
        <v>13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28</v>
      </c>
      <c r="E25" s="9">
        <f t="shared" si="0"/>
        <v>0</v>
      </c>
      <c r="F25" s="9">
        <f t="shared" si="0"/>
        <v>84</v>
      </c>
      <c r="G25" s="45">
        <v>21</v>
      </c>
      <c r="H25" s="10">
        <v>0</v>
      </c>
      <c r="I25" s="10">
        <f>(G25*4)</f>
        <v>84</v>
      </c>
      <c r="J25" s="10">
        <v>7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1430</v>
      </c>
      <c r="E26" s="26">
        <f t="shared" si="3"/>
        <v>5435</v>
      </c>
      <c r="F26" s="26">
        <f t="shared" si="3"/>
        <v>18944</v>
      </c>
      <c r="G26" s="27">
        <f t="shared" si="3"/>
        <v>994</v>
      </c>
      <c r="H26" s="27">
        <f t="shared" si="3"/>
        <v>4216</v>
      </c>
      <c r="I26" s="27">
        <f t="shared" si="3"/>
        <v>15464</v>
      </c>
      <c r="J26" s="27">
        <f t="shared" si="3"/>
        <v>436</v>
      </c>
      <c r="K26" s="27">
        <f t="shared" si="3"/>
        <v>1219</v>
      </c>
      <c r="L26" s="27">
        <f t="shared" si="3"/>
        <v>3480</v>
      </c>
    </row>
    <row r="27" spans="1:12" ht="20.25">
      <c r="A27" s="28" t="s">
        <v>40</v>
      </c>
      <c r="B27" s="29"/>
      <c r="C27" s="29"/>
      <c r="D27" s="30">
        <f>(D26/30)</f>
        <v>47.666666666666664</v>
      </c>
      <c r="E27" s="30">
        <f>(E26/30)</f>
        <v>181.16666666666666</v>
      </c>
      <c r="F27" s="30">
        <f t="shared" ref="F27:L27" si="4">(F26/30)</f>
        <v>631.4666666666667</v>
      </c>
      <c r="G27" s="27">
        <f t="shared" si="4"/>
        <v>33.133333333333333</v>
      </c>
      <c r="H27" s="27">
        <f t="shared" si="4"/>
        <v>140.53333333333333</v>
      </c>
      <c r="I27" s="27">
        <f t="shared" si="4"/>
        <v>515.4666666666667</v>
      </c>
      <c r="J27" s="27">
        <f t="shared" si="4"/>
        <v>14.533333333333333</v>
      </c>
      <c r="K27" s="27">
        <f t="shared" si="4"/>
        <v>40.633333333333333</v>
      </c>
      <c r="L27" s="27">
        <f t="shared" si="4"/>
        <v>116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31"/>
      <c r="E31" s="48" t="s">
        <v>47</v>
      </c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31"/>
      <c r="E32" s="48" t="s">
        <v>46</v>
      </c>
      <c r="F32" s="48"/>
      <c r="G32" s="48"/>
      <c r="H32" s="48"/>
      <c r="I32" s="31"/>
      <c r="J32" s="31"/>
      <c r="K32" s="31"/>
      <c r="L32" s="31"/>
    </row>
    <row r="33" spans="5:7" ht="20.25" customHeight="1">
      <c r="E33" s="44"/>
      <c r="F33" s="44"/>
      <c r="G33" s="44"/>
    </row>
  </sheetData>
  <mergeCells count="15">
    <mergeCell ref="E32:H32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E31:H31"/>
  </mergeCells>
  <pageMargins left="0.70866141732283472" right="0.11811023622047245" top="0.74803149606299213" bottom="0.74803149606299213" header="0.31496062992125984" footer="0.31496062992125984"/>
  <pageSetup scale="75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AC08-6CCB-44A2-AA73-FBD15E63310A}">
  <dimension ref="A1:L33"/>
  <sheetViews>
    <sheetView topLeftCell="A7" zoomScale="85" zoomScaleNormal="85" workbookViewId="0">
      <selection activeCell="H25" sqref="H25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58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141</v>
      </c>
      <c r="E8" s="9">
        <f t="shared" ref="E8:F25" si="0">(H8+K8)</f>
        <v>681</v>
      </c>
      <c r="F8" s="9">
        <f>SUM(I8+L8)</f>
        <v>1860</v>
      </c>
      <c r="G8" s="10">
        <v>93</v>
      </c>
      <c r="H8" s="10">
        <v>419</v>
      </c>
      <c r="I8" s="10">
        <f>(G8*20)</f>
        <v>1860</v>
      </c>
      <c r="J8" s="10">
        <v>48</v>
      </c>
      <c r="K8" s="10">
        <v>262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62</v>
      </c>
      <c r="E9" s="9">
        <f t="shared" si="0"/>
        <v>349</v>
      </c>
      <c r="F9" s="9">
        <f>SUM(I9+L9)</f>
        <v>1240</v>
      </c>
      <c r="G9" s="10">
        <v>31</v>
      </c>
      <c r="H9" s="10">
        <v>110</v>
      </c>
      <c r="I9" s="10">
        <f>(G9*20)</f>
        <v>620</v>
      </c>
      <c r="J9" s="9">
        <v>31</v>
      </c>
      <c r="K9" s="10">
        <v>239</v>
      </c>
      <c r="L9" s="10">
        <f>(J9*20)</f>
        <v>620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143</v>
      </c>
      <c r="E11" s="9">
        <f t="shared" si="0"/>
        <v>592</v>
      </c>
      <c r="F11" s="9">
        <f t="shared" si="0"/>
        <v>2380</v>
      </c>
      <c r="G11" s="10">
        <v>119</v>
      </c>
      <c r="H11" s="10">
        <v>492</v>
      </c>
      <c r="I11" s="10">
        <f>(G11*20)</f>
        <v>2380</v>
      </c>
      <c r="J11" s="10">
        <v>24</v>
      </c>
      <c r="K11" s="10">
        <v>100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274</v>
      </c>
      <c r="E12" s="9">
        <f t="shared" si="0"/>
        <v>812</v>
      </c>
      <c r="F12" s="9">
        <f t="shared" si="0"/>
        <v>2030</v>
      </c>
      <c r="G12" s="10">
        <v>203</v>
      </c>
      <c r="H12" s="10">
        <v>613</v>
      </c>
      <c r="I12" s="10">
        <f>(G12*10)</f>
        <v>2030</v>
      </c>
      <c r="J12" s="10">
        <v>71</v>
      </c>
      <c r="K12" s="10">
        <v>199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131</v>
      </c>
      <c r="E13" s="9">
        <f t="shared" si="0"/>
        <v>581</v>
      </c>
      <c r="F13" s="9">
        <f t="shared" si="0"/>
        <v>1310</v>
      </c>
      <c r="G13" s="10">
        <v>66</v>
      </c>
      <c r="H13" s="10">
        <v>455</v>
      </c>
      <c r="I13" s="10">
        <f>(G13*10)</f>
        <v>660</v>
      </c>
      <c r="J13" s="9">
        <v>65</v>
      </c>
      <c r="K13" s="10">
        <v>126</v>
      </c>
      <c r="L13" s="10">
        <f>(J13*10)</f>
        <v>650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74</v>
      </c>
      <c r="E14" s="9">
        <f t="shared" si="0"/>
        <v>456</v>
      </c>
      <c r="F14" s="9">
        <f t="shared" si="0"/>
        <v>1260</v>
      </c>
      <c r="G14" s="10">
        <v>63</v>
      </c>
      <c r="H14" s="10">
        <v>400</v>
      </c>
      <c r="I14" s="10">
        <f t="shared" si="1"/>
        <v>1260</v>
      </c>
      <c r="J14" s="10">
        <v>11</v>
      </c>
      <c r="K14" s="10">
        <v>56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246</v>
      </c>
      <c r="E15" s="9">
        <f>(H15+K15)</f>
        <v>823</v>
      </c>
      <c r="F15" s="9">
        <f t="shared" si="0"/>
        <v>4920</v>
      </c>
      <c r="G15" s="10">
        <v>121</v>
      </c>
      <c r="H15" s="10">
        <v>545</v>
      </c>
      <c r="I15" s="10">
        <f t="shared" si="1"/>
        <v>2420</v>
      </c>
      <c r="J15" s="9">
        <v>125</v>
      </c>
      <c r="K15" s="10">
        <v>278</v>
      </c>
      <c r="L15" s="10">
        <f>(J15*20)</f>
        <v>2500</v>
      </c>
    </row>
    <row r="16" spans="1:12" ht="20.25">
      <c r="A16" s="70"/>
      <c r="B16" s="35">
        <v>225</v>
      </c>
      <c r="C16" s="35" t="s">
        <v>27</v>
      </c>
      <c r="D16" s="18">
        <f t="shared" si="2"/>
        <v>75</v>
      </c>
      <c r="E16" s="9">
        <f>(H16+K16)</f>
        <v>164</v>
      </c>
      <c r="F16" s="9">
        <f t="shared" si="0"/>
        <v>1240</v>
      </c>
      <c r="G16" s="10">
        <v>62</v>
      </c>
      <c r="H16" s="10">
        <v>127</v>
      </c>
      <c r="I16" s="10">
        <f t="shared" si="1"/>
        <v>1240</v>
      </c>
      <c r="J16" s="10">
        <v>13</v>
      </c>
      <c r="K16" s="10">
        <v>37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33</v>
      </c>
      <c r="E18" s="9">
        <f t="shared" si="0"/>
        <v>190</v>
      </c>
      <c r="F18" s="9">
        <f t="shared" si="0"/>
        <v>600</v>
      </c>
      <c r="G18" s="10">
        <v>30</v>
      </c>
      <c r="H18" s="10">
        <v>183</v>
      </c>
      <c r="I18" s="10">
        <f t="shared" si="1"/>
        <v>600</v>
      </c>
      <c r="J18" s="10">
        <v>3</v>
      </c>
      <c r="K18" s="10">
        <v>7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33</v>
      </c>
      <c r="E19" s="9">
        <f t="shared" si="0"/>
        <v>168</v>
      </c>
      <c r="F19" s="9">
        <f t="shared" si="0"/>
        <v>600</v>
      </c>
      <c r="G19" s="10">
        <v>30</v>
      </c>
      <c r="H19" s="10">
        <v>161</v>
      </c>
      <c r="I19" s="10">
        <f t="shared" si="1"/>
        <v>600</v>
      </c>
      <c r="J19" s="9">
        <v>3</v>
      </c>
      <c r="K19" s="10">
        <v>7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150</v>
      </c>
      <c r="E20" s="9">
        <f t="shared" si="0"/>
        <v>519</v>
      </c>
      <c r="F20" s="9">
        <f t="shared" si="0"/>
        <v>920</v>
      </c>
      <c r="G20" s="10">
        <v>92</v>
      </c>
      <c r="H20" s="10">
        <v>306</v>
      </c>
      <c r="I20" s="10">
        <f>(G20*10)</f>
        <v>920</v>
      </c>
      <c r="J20" s="10">
        <v>58</v>
      </c>
      <c r="K20" s="10">
        <v>213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32</v>
      </c>
      <c r="E22" s="9">
        <f t="shared" si="0"/>
        <v>153</v>
      </c>
      <c r="F22" s="9">
        <f t="shared" si="0"/>
        <v>460</v>
      </c>
      <c r="G22" s="45">
        <v>23</v>
      </c>
      <c r="H22" s="10">
        <v>118</v>
      </c>
      <c r="I22" s="10">
        <f t="shared" si="1"/>
        <v>460</v>
      </c>
      <c r="J22" s="10">
        <v>9</v>
      </c>
      <c r="K22" s="10">
        <v>35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25</v>
      </c>
      <c r="E23" s="9">
        <f t="shared" si="0"/>
        <v>172</v>
      </c>
      <c r="F23" s="9">
        <f t="shared" si="0"/>
        <v>340</v>
      </c>
      <c r="G23" s="45">
        <v>17</v>
      </c>
      <c r="H23" s="10">
        <v>132</v>
      </c>
      <c r="I23" s="10">
        <f t="shared" si="1"/>
        <v>340</v>
      </c>
      <c r="J23" s="10">
        <v>8</v>
      </c>
      <c r="K23" s="10">
        <v>40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37</v>
      </c>
      <c r="E24" s="9">
        <f t="shared" si="0"/>
        <v>249</v>
      </c>
      <c r="F24" s="9">
        <f t="shared" si="0"/>
        <v>620</v>
      </c>
      <c r="G24" s="45">
        <v>31</v>
      </c>
      <c r="H24" s="10">
        <v>236</v>
      </c>
      <c r="I24" s="10">
        <f t="shared" si="1"/>
        <v>620</v>
      </c>
      <c r="J24" s="10">
        <v>6</v>
      </c>
      <c r="K24" s="10">
        <v>13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34</v>
      </c>
      <c r="E25" s="9">
        <f t="shared" si="0"/>
        <v>0</v>
      </c>
      <c r="F25" s="9">
        <f t="shared" si="0"/>
        <v>76</v>
      </c>
      <c r="G25" s="45">
        <v>19</v>
      </c>
      <c r="H25" s="10">
        <v>0</v>
      </c>
      <c r="I25" s="10">
        <f>(G25*4)</f>
        <v>76</v>
      </c>
      <c r="J25" s="10">
        <v>15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1490</v>
      </c>
      <c r="E26" s="26">
        <f t="shared" si="3"/>
        <v>5909</v>
      </c>
      <c r="F26" s="26">
        <f t="shared" si="3"/>
        <v>19856</v>
      </c>
      <c r="G26" s="27">
        <f t="shared" si="3"/>
        <v>1000</v>
      </c>
      <c r="H26" s="27">
        <f t="shared" si="3"/>
        <v>4297</v>
      </c>
      <c r="I26" s="27">
        <f t="shared" si="3"/>
        <v>16086</v>
      </c>
      <c r="J26" s="27">
        <f t="shared" si="3"/>
        <v>490</v>
      </c>
      <c r="K26" s="27">
        <f t="shared" si="3"/>
        <v>1612</v>
      </c>
      <c r="L26" s="27">
        <f t="shared" si="3"/>
        <v>3770</v>
      </c>
    </row>
    <row r="27" spans="1:12" ht="20.25">
      <c r="A27" s="28" t="s">
        <v>40</v>
      </c>
      <c r="B27" s="29"/>
      <c r="C27" s="29"/>
      <c r="D27" s="30">
        <f>(D26/30)</f>
        <v>49.666666666666664</v>
      </c>
      <c r="E27" s="30">
        <f>(E26/30)</f>
        <v>196.96666666666667</v>
      </c>
      <c r="F27" s="30">
        <f t="shared" ref="F27:L27" si="4">(F26/30)</f>
        <v>661.86666666666667</v>
      </c>
      <c r="G27" s="27">
        <f t="shared" si="4"/>
        <v>33.333333333333336</v>
      </c>
      <c r="H27" s="27">
        <f t="shared" si="4"/>
        <v>143.23333333333332</v>
      </c>
      <c r="I27" s="27">
        <f t="shared" si="4"/>
        <v>536.20000000000005</v>
      </c>
      <c r="J27" s="27">
        <f t="shared" si="4"/>
        <v>16.333333333333332</v>
      </c>
      <c r="K27" s="27">
        <f t="shared" si="4"/>
        <v>53.733333333333334</v>
      </c>
      <c r="L27" s="27">
        <f t="shared" si="4"/>
        <v>125.66666666666667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31"/>
      <c r="E31" s="48" t="s">
        <v>47</v>
      </c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31"/>
      <c r="E32" s="48" t="s">
        <v>46</v>
      </c>
      <c r="F32" s="48"/>
      <c r="G32" s="48"/>
      <c r="H32" s="48"/>
      <c r="I32" s="31"/>
      <c r="J32" s="31"/>
      <c r="K32" s="31"/>
      <c r="L32" s="31"/>
    </row>
    <row r="33" spans="5:7" ht="20.25" customHeight="1">
      <c r="E33" s="44"/>
      <c r="F33" s="44"/>
      <c r="G33" s="44"/>
    </row>
  </sheetData>
  <mergeCells count="15">
    <mergeCell ref="E32:H32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E31:H31"/>
  </mergeCells>
  <pageMargins left="0.70866141732283472" right="0.11811023622047245" top="0.74803149606299213" bottom="0.74803149606299213" header="0.31496062992125984" footer="0.31496062992125984"/>
  <pageSetup scale="75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5A0B-799C-48FD-A417-0AAF8D86EFB1}">
  <dimension ref="A1:L33"/>
  <sheetViews>
    <sheetView topLeftCell="A6" zoomScale="85" zoomScaleNormal="85" workbookViewId="0">
      <selection activeCell="A3" sqref="A3:L3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59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125</v>
      </c>
      <c r="E8" s="9">
        <f t="shared" ref="E8:F25" si="0">(H8+K8)</f>
        <v>729</v>
      </c>
      <c r="F8" s="9">
        <f>SUM(I8+L8)</f>
        <v>1880</v>
      </c>
      <c r="G8" s="10">
        <v>94</v>
      </c>
      <c r="H8" s="10">
        <v>565</v>
      </c>
      <c r="I8" s="10">
        <f>(G8*20)</f>
        <v>1880</v>
      </c>
      <c r="J8" s="10">
        <v>31</v>
      </c>
      <c r="K8" s="10">
        <v>164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62</v>
      </c>
      <c r="E9" s="9">
        <f t="shared" si="0"/>
        <v>295</v>
      </c>
      <c r="F9" s="9">
        <f>SUM(I9+L9)</f>
        <v>1240</v>
      </c>
      <c r="G9" s="10">
        <v>31</v>
      </c>
      <c r="H9" s="10">
        <v>166</v>
      </c>
      <c r="I9" s="10">
        <f>(G9*20)</f>
        <v>620</v>
      </c>
      <c r="J9" s="9">
        <v>31</v>
      </c>
      <c r="K9" s="10">
        <v>129</v>
      </c>
      <c r="L9" s="10">
        <f>(J9*20)</f>
        <v>620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129</v>
      </c>
      <c r="E11" s="9">
        <f t="shared" si="0"/>
        <v>569</v>
      </c>
      <c r="F11" s="9">
        <f t="shared" si="0"/>
        <v>2340</v>
      </c>
      <c r="G11" s="10">
        <v>117</v>
      </c>
      <c r="H11" s="10">
        <v>527</v>
      </c>
      <c r="I11" s="10">
        <f>(G11*20)</f>
        <v>2340</v>
      </c>
      <c r="J11" s="10">
        <v>12</v>
      </c>
      <c r="K11" s="10">
        <v>42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309</v>
      </c>
      <c r="E12" s="9">
        <f t="shared" si="0"/>
        <v>827</v>
      </c>
      <c r="F12" s="9">
        <f t="shared" si="0"/>
        <v>2290</v>
      </c>
      <c r="G12" s="10">
        <v>229</v>
      </c>
      <c r="H12" s="10">
        <v>643</v>
      </c>
      <c r="I12" s="10">
        <f>(G12*10)</f>
        <v>2290</v>
      </c>
      <c r="J12" s="10">
        <v>80</v>
      </c>
      <c r="K12" s="10">
        <v>184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127</v>
      </c>
      <c r="E13" s="9">
        <f t="shared" si="0"/>
        <v>923</v>
      </c>
      <c r="F13" s="9">
        <f t="shared" si="0"/>
        <v>1270</v>
      </c>
      <c r="G13" s="10">
        <v>62</v>
      </c>
      <c r="H13" s="10">
        <v>486</v>
      </c>
      <c r="I13" s="10">
        <f>(G13*10)</f>
        <v>620</v>
      </c>
      <c r="J13" s="9">
        <v>65</v>
      </c>
      <c r="K13" s="10">
        <v>437</v>
      </c>
      <c r="L13" s="10">
        <f>(J13*10)</f>
        <v>650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77</v>
      </c>
      <c r="E14" s="9">
        <f t="shared" si="0"/>
        <v>376</v>
      </c>
      <c r="F14" s="9">
        <f t="shared" si="0"/>
        <v>1400</v>
      </c>
      <c r="G14" s="10">
        <v>70</v>
      </c>
      <c r="H14" s="10">
        <v>210</v>
      </c>
      <c r="I14" s="10">
        <f t="shared" si="1"/>
        <v>1400</v>
      </c>
      <c r="J14" s="10">
        <v>7</v>
      </c>
      <c r="K14" s="10">
        <v>166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223</v>
      </c>
      <c r="E15" s="9">
        <f>(H15+K15)</f>
        <v>682</v>
      </c>
      <c r="F15" s="9">
        <f t="shared" si="0"/>
        <v>4460</v>
      </c>
      <c r="G15" s="10">
        <v>107</v>
      </c>
      <c r="H15" s="10">
        <v>446</v>
      </c>
      <c r="I15" s="10">
        <f t="shared" si="1"/>
        <v>2140</v>
      </c>
      <c r="J15" s="9">
        <v>116</v>
      </c>
      <c r="K15" s="10">
        <v>236</v>
      </c>
      <c r="L15" s="10">
        <f>(J15*20)</f>
        <v>2320</v>
      </c>
    </row>
    <row r="16" spans="1:12" ht="20.25">
      <c r="A16" s="70"/>
      <c r="B16" s="35">
        <v>225</v>
      </c>
      <c r="C16" s="35" t="s">
        <v>27</v>
      </c>
      <c r="D16" s="18">
        <f t="shared" si="2"/>
        <v>77</v>
      </c>
      <c r="E16" s="9">
        <f>(H16+K16)</f>
        <v>126</v>
      </c>
      <c r="F16" s="9">
        <f t="shared" si="0"/>
        <v>1240</v>
      </c>
      <c r="G16" s="10">
        <v>62</v>
      </c>
      <c r="H16" s="10">
        <v>86</v>
      </c>
      <c r="I16" s="10">
        <f t="shared" si="1"/>
        <v>1240</v>
      </c>
      <c r="J16" s="10">
        <v>15</v>
      </c>
      <c r="K16" s="10">
        <v>40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32</v>
      </c>
      <c r="E18" s="9">
        <f t="shared" si="0"/>
        <v>113</v>
      </c>
      <c r="F18" s="9">
        <f t="shared" si="0"/>
        <v>620</v>
      </c>
      <c r="G18" s="10">
        <v>31</v>
      </c>
      <c r="H18" s="10">
        <v>109</v>
      </c>
      <c r="I18" s="10">
        <f t="shared" si="1"/>
        <v>620</v>
      </c>
      <c r="J18" s="10">
        <v>1</v>
      </c>
      <c r="K18" s="10">
        <v>4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31</v>
      </c>
      <c r="E19" s="9">
        <f t="shared" si="0"/>
        <v>115</v>
      </c>
      <c r="F19" s="9">
        <f t="shared" si="0"/>
        <v>620</v>
      </c>
      <c r="G19" s="10">
        <v>31</v>
      </c>
      <c r="H19" s="10">
        <v>112</v>
      </c>
      <c r="I19" s="10">
        <f t="shared" si="1"/>
        <v>620</v>
      </c>
      <c r="J19" s="9">
        <v>0</v>
      </c>
      <c r="K19" s="10">
        <v>3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164</v>
      </c>
      <c r="E20" s="9">
        <f t="shared" si="0"/>
        <v>331</v>
      </c>
      <c r="F20" s="9">
        <f t="shared" si="0"/>
        <v>1010</v>
      </c>
      <c r="G20" s="10">
        <v>101</v>
      </c>
      <c r="H20" s="10">
        <v>131</v>
      </c>
      <c r="I20" s="10">
        <f>(G20*10)</f>
        <v>1010</v>
      </c>
      <c r="J20" s="10">
        <v>63</v>
      </c>
      <c r="K20" s="10">
        <v>200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32</v>
      </c>
      <c r="E22" s="9">
        <f t="shared" si="0"/>
        <v>124</v>
      </c>
      <c r="F22" s="9">
        <f t="shared" si="0"/>
        <v>460</v>
      </c>
      <c r="G22" s="45">
        <v>23</v>
      </c>
      <c r="H22" s="10">
        <v>99</v>
      </c>
      <c r="I22" s="10">
        <f t="shared" si="1"/>
        <v>460</v>
      </c>
      <c r="J22" s="10">
        <v>9</v>
      </c>
      <c r="K22" s="10">
        <v>25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27</v>
      </c>
      <c r="E23" s="9">
        <f t="shared" si="0"/>
        <v>124</v>
      </c>
      <c r="F23" s="9">
        <f t="shared" si="0"/>
        <v>360</v>
      </c>
      <c r="G23" s="45">
        <v>18</v>
      </c>
      <c r="H23" s="10">
        <v>93</v>
      </c>
      <c r="I23" s="10">
        <f t="shared" si="1"/>
        <v>360</v>
      </c>
      <c r="J23" s="10">
        <v>9</v>
      </c>
      <c r="K23" s="10">
        <v>31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39</v>
      </c>
      <c r="E24" s="9">
        <f t="shared" si="0"/>
        <v>223</v>
      </c>
      <c r="F24" s="9">
        <f t="shared" si="0"/>
        <v>620</v>
      </c>
      <c r="G24" s="45">
        <v>31</v>
      </c>
      <c r="H24" s="10">
        <v>198</v>
      </c>
      <c r="I24" s="10">
        <f t="shared" si="1"/>
        <v>620</v>
      </c>
      <c r="J24" s="10">
        <v>8</v>
      </c>
      <c r="K24" s="10">
        <v>25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28</v>
      </c>
      <c r="E25" s="9">
        <f t="shared" si="0"/>
        <v>0</v>
      </c>
      <c r="F25" s="9">
        <f t="shared" si="0"/>
        <v>80</v>
      </c>
      <c r="G25" s="45">
        <v>20</v>
      </c>
      <c r="H25" s="10">
        <v>0</v>
      </c>
      <c r="I25" s="10">
        <f>(G25*4)</f>
        <v>80</v>
      </c>
      <c r="J25" s="10">
        <v>8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1482</v>
      </c>
      <c r="E26" s="26">
        <f t="shared" si="3"/>
        <v>5557</v>
      </c>
      <c r="F26" s="26">
        <f t="shared" si="3"/>
        <v>19890</v>
      </c>
      <c r="G26" s="27">
        <f t="shared" si="3"/>
        <v>1027</v>
      </c>
      <c r="H26" s="27">
        <f t="shared" si="3"/>
        <v>3871</v>
      </c>
      <c r="I26" s="27">
        <f t="shared" si="3"/>
        <v>16300</v>
      </c>
      <c r="J26" s="27">
        <f t="shared" si="3"/>
        <v>455</v>
      </c>
      <c r="K26" s="27">
        <f t="shared" si="3"/>
        <v>1686</v>
      </c>
      <c r="L26" s="27">
        <f t="shared" si="3"/>
        <v>3590</v>
      </c>
    </row>
    <row r="27" spans="1:12" ht="20.25">
      <c r="A27" s="28" t="s">
        <v>40</v>
      </c>
      <c r="B27" s="29"/>
      <c r="C27" s="29"/>
      <c r="D27" s="30">
        <f>(D26/30)</f>
        <v>49.4</v>
      </c>
      <c r="E27" s="30">
        <f>(E26/30)</f>
        <v>185.23333333333332</v>
      </c>
      <c r="F27" s="30">
        <f t="shared" ref="F27:L27" si="4">(F26/30)</f>
        <v>663</v>
      </c>
      <c r="G27" s="27">
        <f t="shared" si="4"/>
        <v>34.233333333333334</v>
      </c>
      <c r="H27" s="27">
        <f t="shared" si="4"/>
        <v>129.03333333333333</v>
      </c>
      <c r="I27" s="27">
        <f t="shared" si="4"/>
        <v>543.33333333333337</v>
      </c>
      <c r="J27" s="27">
        <f t="shared" si="4"/>
        <v>15.166666666666666</v>
      </c>
      <c r="K27" s="27">
        <f t="shared" si="4"/>
        <v>56.2</v>
      </c>
      <c r="L27" s="27">
        <f t="shared" si="4"/>
        <v>119.66666666666667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31"/>
      <c r="E31" s="48" t="s">
        <v>47</v>
      </c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31"/>
      <c r="E32" s="48" t="s">
        <v>46</v>
      </c>
      <c r="F32" s="48"/>
      <c r="G32" s="48"/>
      <c r="H32" s="48"/>
      <c r="I32" s="31"/>
      <c r="J32" s="31"/>
      <c r="K32" s="31"/>
      <c r="L32" s="31"/>
    </row>
    <row r="33" spans="5:7" ht="20.25" customHeight="1">
      <c r="E33" s="44"/>
      <c r="F33" s="44"/>
      <c r="G33" s="44"/>
    </row>
  </sheetData>
  <mergeCells count="15">
    <mergeCell ref="E32:H32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E31:H31"/>
  </mergeCells>
  <pageMargins left="0.70866141732283472" right="0.11811023622047245" top="0.74803149606299213" bottom="0.74803149606299213" header="0.31496062992125984" footer="0.31496062992125984"/>
  <pageSetup scale="75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C2FFA-77D3-47F4-AAE1-80101622AE25}">
  <dimension ref="A1:L33"/>
  <sheetViews>
    <sheetView zoomScale="85" zoomScaleNormal="85" workbookViewId="0">
      <selection activeCell="H15" sqref="H15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60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109</v>
      </c>
      <c r="E8" s="9">
        <f t="shared" ref="E8:F25" si="0">(H8+K8)</f>
        <v>415</v>
      </c>
      <c r="F8" s="9">
        <f>SUM(I8+L8)</f>
        <v>1700</v>
      </c>
      <c r="G8" s="10">
        <v>85</v>
      </c>
      <c r="H8" s="10">
        <v>283</v>
      </c>
      <c r="I8" s="10">
        <f>(G8*20)</f>
        <v>1700</v>
      </c>
      <c r="J8" s="10">
        <v>24</v>
      </c>
      <c r="K8" s="10">
        <v>132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60</v>
      </c>
      <c r="E9" s="9">
        <f t="shared" si="0"/>
        <v>301</v>
      </c>
      <c r="F9" s="9">
        <f>SUM(I9+L9)</f>
        <v>1200</v>
      </c>
      <c r="G9" s="10">
        <v>30</v>
      </c>
      <c r="H9" s="10">
        <v>182</v>
      </c>
      <c r="I9" s="10">
        <f>(G9*20)</f>
        <v>600</v>
      </c>
      <c r="J9" s="9">
        <v>30</v>
      </c>
      <c r="K9" s="10">
        <v>119</v>
      </c>
      <c r="L9" s="10">
        <f>(J9*20)</f>
        <v>600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131</v>
      </c>
      <c r="E11" s="9">
        <f t="shared" si="0"/>
        <v>626</v>
      </c>
      <c r="F11" s="9">
        <f t="shared" si="0"/>
        <v>2100</v>
      </c>
      <c r="G11" s="10">
        <v>105</v>
      </c>
      <c r="H11" s="10">
        <v>514</v>
      </c>
      <c r="I11" s="10">
        <f>(G11*20)</f>
        <v>2100</v>
      </c>
      <c r="J11" s="10">
        <v>26</v>
      </c>
      <c r="K11" s="10">
        <v>112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371</v>
      </c>
      <c r="E12" s="9">
        <f t="shared" si="0"/>
        <v>925</v>
      </c>
      <c r="F12" s="9">
        <f t="shared" si="0"/>
        <v>2730</v>
      </c>
      <c r="G12" s="10">
        <v>273</v>
      </c>
      <c r="H12" s="10">
        <v>652</v>
      </c>
      <c r="I12" s="10">
        <f>(G12*10)</f>
        <v>2730</v>
      </c>
      <c r="J12" s="10">
        <v>98</v>
      </c>
      <c r="K12" s="10">
        <v>273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131</v>
      </c>
      <c r="E13" s="9">
        <f t="shared" si="0"/>
        <v>562</v>
      </c>
      <c r="F13" s="9">
        <f t="shared" si="0"/>
        <v>1310</v>
      </c>
      <c r="G13" s="10">
        <v>57</v>
      </c>
      <c r="H13" s="10">
        <v>436</v>
      </c>
      <c r="I13" s="10">
        <f>(G13*10)</f>
        <v>570</v>
      </c>
      <c r="J13" s="9">
        <v>74</v>
      </c>
      <c r="K13" s="10">
        <v>126</v>
      </c>
      <c r="L13" s="10">
        <f>(J13*10)</f>
        <v>740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39</v>
      </c>
      <c r="E14" s="9">
        <f t="shared" si="0"/>
        <v>434</v>
      </c>
      <c r="F14" s="9">
        <f t="shared" si="0"/>
        <v>720</v>
      </c>
      <c r="G14" s="10">
        <v>36</v>
      </c>
      <c r="H14" s="10">
        <v>421</v>
      </c>
      <c r="I14" s="10">
        <f t="shared" si="1"/>
        <v>720</v>
      </c>
      <c r="J14" s="10">
        <v>3</v>
      </c>
      <c r="K14" s="10">
        <v>13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216</v>
      </c>
      <c r="E15" s="9">
        <f>(H15+K15)</f>
        <v>797</v>
      </c>
      <c r="F15" s="9">
        <f t="shared" si="0"/>
        <v>4320</v>
      </c>
      <c r="G15" s="10">
        <v>109</v>
      </c>
      <c r="H15" s="10">
        <v>483</v>
      </c>
      <c r="I15" s="10">
        <f t="shared" si="1"/>
        <v>2180</v>
      </c>
      <c r="J15" s="9">
        <v>107</v>
      </c>
      <c r="K15" s="10">
        <v>314</v>
      </c>
      <c r="L15" s="10">
        <f>(J15*20)</f>
        <v>2140</v>
      </c>
    </row>
    <row r="16" spans="1:12" ht="20.25">
      <c r="A16" s="70"/>
      <c r="B16" s="35">
        <v>225</v>
      </c>
      <c r="C16" s="35" t="s">
        <v>27</v>
      </c>
      <c r="D16" s="18">
        <f t="shared" si="2"/>
        <v>73</v>
      </c>
      <c r="E16" s="9">
        <f>(H16+K16)</f>
        <v>178</v>
      </c>
      <c r="F16" s="9">
        <f t="shared" si="0"/>
        <v>1200</v>
      </c>
      <c r="G16" s="10">
        <v>60</v>
      </c>
      <c r="H16" s="10">
        <v>151</v>
      </c>
      <c r="I16" s="10">
        <f t="shared" si="1"/>
        <v>1200</v>
      </c>
      <c r="J16" s="10">
        <v>13</v>
      </c>
      <c r="K16" s="10">
        <v>27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32</v>
      </c>
      <c r="E18" s="9">
        <f t="shared" si="0"/>
        <v>161</v>
      </c>
      <c r="F18" s="9">
        <f t="shared" si="0"/>
        <v>600</v>
      </c>
      <c r="G18" s="10">
        <v>30</v>
      </c>
      <c r="H18" s="10">
        <v>153</v>
      </c>
      <c r="I18" s="10">
        <f t="shared" si="1"/>
        <v>600</v>
      </c>
      <c r="J18" s="10">
        <v>2</v>
      </c>
      <c r="K18" s="10">
        <v>8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30</v>
      </c>
      <c r="E19" s="9">
        <f t="shared" si="0"/>
        <v>184</v>
      </c>
      <c r="F19" s="9">
        <f t="shared" si="0"/>
        <v>600</v>
      </c>
      <c r="G19" s="10">
        <v>30</v>
      </c>
      <c r="H19" s="10">
        <v>176</v>
      </c>
      <c r="I19" s="10">
        <f t="shared" si="1"/>
        <v>600</v>
      </c>
      <c r="J19" s="9">
        <v>0</v>
      </c>
      <c r="K19" s="10">
        <v>8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159</v>
      </c>
      <c r="E20" s="9">
        <f t="shared" si="0"/>
        <v>453</v>
      </c>
      <c r="F20" s="9">
        <f t="shared" si="0"/>
        <v>1060</v>
      </c>
      <c r="G20" s="10">
        <v>106</v>
      </c>
      <c r="H20" s="10">
        <v>289</v>
      </c>
      <c r="I20" s="10">
        <f>(G20*10)</f>
        <v>1060</v>
      </c>
      <c r="J20" s="10">
        <v>53</v>
      </c>
      <c r="K20" s="10">
        <v>164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28</v>
      </c>
      <c r="E22" s="9">
        <f t="shared" si="0"/>
        <v>84</v>
      </c>
      <c r="F22" s="9">
        <f t="shared" si="0"/>
        <v>440</v>
      </c>
      <c r="G22" s="45">
        <v>22</v>
      </c>
      <c r="H22" s="10">
        <v>67</v>
      </c>
      <c r="I22" s="10">
        <f t="shared" si="1"/>
        <v>440</v>
      </c>
      <c r="J22" s="10">
        <v>6</v>
      </c>
      <c r="K22" s="10">
        <v>17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24</v>
      </c>
      <c r="E23" s="9">
        <f t="shared" si="0"/>
        <v>96</v>
      </c>
      <c r="F23" s="9">
        <f t="shared" si="0"/>
        <v>340</v>
      </c>
      <c r="G23" s="45">
        <v>17</v>
      </c>
      <c r="H23" s="10">
        <v>67</v>
      </c>
      <c r="I23" s="10">
        <f t="shared" si="1"/>
        <v>340</v>
      </c>
      <c r="J23" s="10">
        <v>7</v>
      </c>
      <c r="K23" s="10">
        <v>29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45</v>
      </c>
      <c r="E24" s="9">
        <f t="shared" si="0"/>
        <v>226</v>
      </c>
      <c r="F24" s="9">
        <f t="shared" si="0"/>
        <v>600</v>
      </c>
      <c r="G24" s="45">
        <v>30</v>
      </c>
      <c r="H24" s="10">
        <v>213</v>
      </c>
      <c r="I24" s="10">
        <f t="shared" si="1"/>
        <v>600</v>
      </c>
      <c r="J24" s="10">
        <v>15</v>
      </c>
      <c r="K24" s="10">
        <v>13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33</v>
      </c>
      <c r="E25" s="9">
        <f t="shared" si="0"/>
        <v>0</v>
      </c>
      <c r="F25" s="9">
        <f t="shared" si="0"/>
        <v>84</v>
      </c>
      <c r="G25" s="45">
        <v>21</v>
      </c>
      <c r="H25" s="10">
        <v>0</v>
      </c>
      <c r="I25" s="10">
        <f>(G25*4)</f>
        <v>84</v>
      </c>
      <c r="J25" s="10">
        <v>12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1481</v>
      </c>
      <c r="E26" s="26">
        <f t="shared" si="3"/>
        <v>5442</v>
      </c>
      <c r="F26" s="26">
        <f t="shared" si="3"/>
        <v>19004</v>
      </c>
      <c r="G26" s="27">
        <f t="shared" si="3"/>
        <v>1011</v>
      </c>
      <c r="H26" s="27">
        <f t="shared" si="3"/>
        <v>4087</v>
      </c>
      <c r="I26" s="27">
        <f t="shared" si="3"/>
        <v>15524</v>
      </c>
      <c r="J26" s="27">
        <f t="shared" si="3"/>
        <v>470</v>
      </c>
      <c r="K26" s="27">
        <f t="shared" si="3"/>
        <v>1355</v>
      </c>
      <c r="L26" s="27">
        <f t="shared" si="3"/>
        <v>3480</v>
      </c>
    </row>
    <row r="27" spans="1:12" ht="20.25">
      <c r="A27" s="28" t="s">
        <v>40</v>
      </c>
      <c r="B27" s="29"/>
      <c r="C27" s="29"/>
      <c r="D27" s="30">
        <f>(D26/30)</f>
        <v>49.366666666666667</v>
      </c>
      <c r="E27" s="30">
        <f>(E26/30)</f>
        <v>181.4</v>
      </c>
      <c r="F27" s="30">
        <f t="shared" ref="F27:L27" si="4">(F26/30)</f>
        <v>633.4666666666667</v>
      </c>
      <c r="G27" s="27">
        <f t="shared" si="4"/>
        <v>33.700000000000003</v>
      </c>
      <c r="H27" s="27">
        <f t="shared" si="4"/>
        <v>136.23333333333332</v>
      </c>
      <c r="I27" s="27">
        <f t="shared" si="4"/>
        <v>517.4666666666667</v>
      </c>
      <c r="J27" s="27">
        <f t="shared" si="4"/>
        <v>15.666666666666666</v>
      </c>
      <c r="K27" s="27">
        <f t="shared" si="4"/>
        <v>45.166666666666664</v>
      </c>
      <c r="L27" s="27">
        <f t="shared" si="4"/>
        <v>116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31"/>
      <c r="E31" s="48" t="s">
        <v>47</v>
      </c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31"/>
      <c r="E32" s="48" t="s">
        <v>46</v>
      </c>
      <c r="F32" s="48"/>
      <c r="G32" s="48"/>
      <c r="H32" s="48"/>
      <c r="I32" s="31"/>
      <c r="J32" s="31"/>
      <c r="K32" s="31"/>
      <c r="L32" s="31"/>
    </row>
    <row r="33" spans="5:7" ht="20.25" customHeight="1">
      <c r="E33" s="44"/>
      <c r="F33" s="44"/>
      <c r="G33" s="44"/>
    </row>
  </sheetData>
  <mergeCells count="15">
    <mergeCell ref="E32:H32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E31:H31"/>
  </mergeCells>
  <pageMargins left="0.70866141732283472" right="0.11811023622047245" top="0.74803149606299213" bottom="0.74803149606299213" header="0.31496062992125984" footer="0.31496062992125984"/>
  <pageSetup scale="75" orientation="landscape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D9092-25B1-4FF5-9B54-5DF304C71155}">
  <dimension ref="A1:L33"/>
  <sheetViews>
    <sheetView topLeftCell="A2" zoomScale="85" zoomScaleNormal="85" workbookViewId="0">
      <selection activeCell="G23" sqref="G23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61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124</v>
      </c>
      <c r="E8" s="9">
        <f t="shared" ref="E8:F25" si="0">(H8+K8)</f>
        <v>605</v>
      </c>
      <c r="F8" s="9">
        <f>SUM(I8+L8)</f>
        <v>2160</v>
      </c>
      <c r="G8" s="10">
        <v>108</v>
      </c>
      <c r="H8" s="10">
        <v>384</v>
      </c>
      <c r="I8" s="10">
        <f>(G8*20)</f>
        <v>2160</v>
      </c>
      <c r="J8" s="10">
        <v>16</v>
      </c>
      <c r="K8" s="10">
        <v>221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61</v>
      </c>
      <c r="E9" s="9">
        <f t="shared" si="0"/>
        <v>332</v>
      </c>
      <c r="F9" s="9">
        <f>SUM(I9+L9)</f>
        <v>1220</v>
      </c>
      <c r="G9" s="10">
        <v>31</v>
      </c>
      <c r="H9" s="10">
        <v>198</v>
      </c>
      <c r="I9" s="10">
        <f>(G9*20)</f>
        <v>620</v>
      </c>
      <c r="J9" s="9">
        <v>30</v>
      </c>
      <c r="K9" s="10">
        <v>134</v>
      </c>
      <c r="L9" s="10">
        <f>(J9*20)</f>
        <v>600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169</v>
      </c>
      <c r="E11" s="9">
        <f t="shared" si="0"/>
        <v>748</v>
      </c>
      <c r="F11" s="9">
        <f t="shared" si="0"/>
        <v>2540</v>
      </c>
      <c r="G11" s="10">
        <v>127</v>
      </c>
      <c r="H11" s="10">
        <v>558</v>
      </c>
      <c r="I11" s="10">
        <f>(G11*20)</f>
        <v>2540</v>
      </c>
      <c r="J11" s="10">
        <v>42</v>
      </c>
      <c r="K11" s="10">
        <v>190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338</v>
      </c>
      <c r="E12" s="9">
        <f t="shared" si="0"/>
        <v>868</v>
      </c>
      <c r="F12" s="9">
        <f t="shared" si="0"/>
        <v>2500</v>
      </c>
      <c r="G12" s="10">
        <v>250</v>
      </c>
      <c r="H12" s="10">
        <v>632</v>
      </c>
      <c r="I12" s="10">
        <f>(G12*10)</f>
        <v>2500</v>
      </c>
      <c r="J12" s="10">
        <v>88</v>
      </c>
      <c r="K12" s="10">
        <v>236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137</v>
      </c>
      <c r="E13" s="9">
        <f t="shared" si="0"/>
        <v>684</v>
      </c>
      <c r="F13" s="9">
        <f t="shared" si="0"/>
        <v>1370</v>
      </c>
      <c r="G13" s="10">
        <v>57</v>
      </c>
      <c r="H13" s="10">
        <v>512</v>
      </c>
      <c r="I13" s="10">
        <f>(G13*10)</f>
        <v>570</v>
      </c>
      <c r="J13" s="9">
        <v>80</v>
      </c>
      <c r="K13" s="10">
        <v>172</v>
      </c>
      <c r="L13" s="10">
        <f>(J13*10)</f>
        <v>800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69</v>
      </c>
      <c r="E14" s="9">
        <f t="shared" si="0"/>
        <v>433</v>
      </c>
      <c r="F14" s="9">
        <f t="shared" si="0"/>
        <v>1080</v>
      </c>
      <c r="G14" s="10">
        <v>54</v>
      </c>
      <c r="H14" s="10">
        <v>387</v>
      </c>
      <c r="I14" s="10">
        <f t="shared" si="1"/>
        <v>1080</v>
      </c>
      <c r="J14" s="10">
        <v>15</v>
      </c>
      <c r="K14" s="10">
        <v>46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253</v>
      </c>
      <c r="E15" s="9">
        <f>(H15+K15)</f>
        <v>938</v>
      </c>
      <c r="F15" s="9">
        <f t="shared" si="0"/>
        <v>5060</v>
      </c>
      <c r="G15" s="10">
        <v>125</v>
      </c>
      <c r="H15" s="10">
        <v>557</v>
      </c>
      <c r="I15" s="10">
        <f t="shared" si="1"/>
        <v>2500</v>
      </c>
      <c r="J15" s="9">
        <v>128</v>
      </c>
      <c r="K15" s="10">
        <v>381</v>
      </c>
      <c r="L15" s="10">
        <f>(J15*20)</f>
        <v>2560</v>
      </c>
    </row>
    <row r="16" spans="1:12" ht="20.25">
      <c r="A16" s="70"/>
      <c r="B16" s="35">
        <v>225</v>
      </c>
      <c r="C16" s="35" t="s">
        <v>27</v>
      </c>
      <c r="D16" s="18">
        <f t="shared" si="2"/>
        <v>73</v>
      </c>
      <c r="E16" s="9">
        <f>(H16+K16)</f>
        <v>201</v>
      </c>
      <c r="F16" s="9">
        <f t="shared" si="0"/>
        <v>1200</v>
      </c>
      <c r="G16" s="10">
        <v>60</v>
      </c>
      <c r="H16" s="10">
        <v>159</v>
      </c>
      <c r="I16" s="10">
        <f t="shared" si="1"/>
        <v>1200</v>
      </c>
      <c r="J16" s="10">
        <v>13</v>
      </c>
      <c r="K16" s="10">
        <v>42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40</v>
      </c>
      <c r="E18" s="9">
        <f t="shared" si="0"/>
        <v>244</v>
      </c>
      <c r="F18" s="9">
        <f t="shared" si="0"/>
        <v>740</v>
      </c>
      <c r="G18" s="10">
        <v>37</v>
      </c>
      <c r="H18" s="10">
        <v>236</v>
      </c>
      <c r="I18" s="10">
        <f t="shared" si="1"/>
        <v>740</v>
      </c>
      <c r="J18" s="10">
        <v>3</v>
      </c>
      <c r="K18" s="10">
        <v>8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41</v>
      </c>
      <c r="E19" s="9">
        <f t="shared" si="0"/>
        <v>182</v>
      </c>
      <c r="F19" s="9">
        <f t="shared" si="0"/>
        <v>760</v>
      </c>
      <c r="G19" s="10">
        <v>38</v>
      </c>
      <c r="H19" s="10">
        <v>173</v>
      </c>
      <c r="I19" s="10">
        <f t="shared" si="1"/>
        <v>760</v>
      </c>
      <c r="J19" s="9">
        <v>3</v>
      </c>
      <c r="K19" s="10">
        <v>9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152</v>
      </c>
      <c r="E20" s="9">
        <f t="shared" si="0"/>
        <v>421</v>
      </c>
      <c r="F20" s="9">
        <f t="shared" si="0"/>
        <v>990</v>
      </c>
      <c r="G20" s="10">
        <v>99</v>
      </c>
      <c r="H20" s="10">
        <v>223</v>
      </c>
      <c r="I20" s="10">
        <f>(G20*10)</f>
        <v>990</v>
      </c>
      <c r="J20" s="10">
        <v>53</v>
      </c>
      <c r="K20" s="10">
        <v>198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31</v>
      </c>
      <c r="E22" s="9">
        <f t="shared" si="0"/>
        <v>137</v>
      </c>
      <c r="F22" s="9">
        <f t="shared" si="0"/>
        <v>440</v>
      </c>
      <c r="G22" s="45">
        <v>22</v>
      </c>
      <c r="H22" s="10">
        <v>107</v>
      </c>
      <c r="I22" s="10">
        <f t="shared" si="1"/>
        <v>440</v>
      </c>
      <c r="J22" s="10">
        <v>9</v>
      </c>
      <c r="K22" s="10">
        <v>30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22</v>
      </c>
      <c r="E23" s="9">
        <f t="shared" si="0"/>
        <v>174</v>
      </c>
      <c r="F23" s="9">
        <f t="shared" si="0"/>
        <v>420</v>
      </c>
      <c r="G23" s="45">
        <v>21</v>
      </c>
      <c r="H23" s="10">
        <v>169</v>
      </c>
      <c r="I23" s="10">
        <f t="shared" si="1"/>
        <v>420</v>
      </c>
      <c r="J23" s="10">
        <v>1</v>
      </c>
      <c r="K23" s="10">
        <v>5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42</v>
      </c>
      <c r="E24" s="9">
        <f t="shared" si="0"/>
        <v>120</v>
      </c>
      <c r="F24" s="9">
        <f t="shared" si="0"/>
        <v>620</v>
      </c>
      <c r="G24" s="45">
        <v>31</v>
      </c>
      <c r="H24" s="10">
        <v>107</v>
      </c>
      <c r="I24" s="10">
        <f t="shared" si="1"/>
        <v>620</v>
      </c>
      <c r="J24" s="10">
        <v>11</v>
      </c>
      <c r="K24" s="10">
        <v>13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30</v>
      </c>
      <c r="E25" s="9">
        <f t="shared" si="0"/>
        <v>0</v>
      </c>
      <c r="F25" s="9">
        <f t="shared" si="0"/>
        <v>84</v>
      </c>
      <c r="G25" s="45">
        <v>21</v>
      </c>
      <c r="H25" s="10">
        <v>0</v>
      </c>
      <c r="I25" s="10">
        <f>(G25*4)</f>
        <v>84</v>
      </c>
      <c r="J25" s="10">
        <v>9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1582</v>
      </c>
      <c r="E26" s="26">
        <f t="shared" si="3"/>
        <v>6087</v>
      </c>
      <c r="F26" s="26">
        <f t="shared" si="3"/>
        <v>21184</v>
      </c>
      <c r="G26" s="27">
        <f t="shared" si="3"/>
        <v>1081</v>
      </c>
      <c r="H26" s="27">
        <f t="shared" si="3"/>
        <v>4402</v>
      </c>
      <c r="I26" s="27">
        <f t="shared" si="3"/>
        <v>17224</v>
      </c>
      <c r="J26" s="27">
        <f t="shared" si="3"/>
        <v>501</v>
      </c>
      <c r="K26" s="27">
        <f t="shared" si="3"/>
        <v>1685</v>
      </c>
      <c r="L26" s="27">
        <f t="shared" si="3"/>
        <v>3960</v>
      </c>
    </row>
    <row r="27" spans="1:12" ht="20.25">
      <c r="A27" s="28" t="s">
        <v>40</v>
      </c>
      <c r="B27" s="29"/>
      <c r="C27" s="29"/>
      <c r="D27" s="30">
        <f>(D26/30)</f>
        <v>52.733333333333334</v>
      </c>
      <c r="E27" s="30">
        <f>(E26/30)</f>
        <v>202.9</v>
      </c>
      <c r="F27" s="30">
        <f t="shared" ref="F27:L27" si="4">(F26/30)</f>
        <v>706.13333333333333</v>
      </c>
      <c r="G27" s="27">
        <f t="shared" si="4"/>
        <v>36.033333333333331</v>
      </c>
      <c r="H27" s="27">
        <f t="shared" si="4"/>
        <v>146.73333333333332</v>
      </c>
      <c r="I27" s="27">
        <f t="shared" si="4"/>
        <v>574.13333333333333</v>
      </c>
      <c r="J27" s="27">
        <f t="shared" si="4"/>
        <v>16.7</v>
      </c>
      <c r="K27" s="27">
        <f t="shared" si="4"/>
        <v>56.166666666666664</v>
      </c>
      <c r="L27" s="27">
        <f t="shared" si="4"/>
        <v>132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6">
    <mergeCell ref="D32:H32"/>
    <mergeCell ref="D33:H33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D31:H31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8488C-BDC2-4813-AF6E-047EBDA6494A}">
  <dimension ref="A1:L33"/>
  <sheetViews>
    <sheetView zoomScale="78" zoomScaleNormal="85" workbookViewId="0">
      <selection activeCell="J21" sqref="J21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64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142</v>
      </c>
      <c r="E8" s="9">
        <f t="shared" ref="E8:F25" si="0">(H8+K8)</f>
        <v>517</v>
      </c>
      <c r="F8" s="9">
        <f>SUM(I8+L8)</f>
        <v>2080</v>
      </c>
      <c r="G8" s="10">
        <v>104</v>
      </c>
      <c r="H8" s="10">
        <v>414</v>
      </c>
      <c r="I8" s="10">
        <f>(G8*20)</f>
        <v>2080</v>
      </c>
      <c r="J8" s="10">
        <v>38</v>
      </c>
      <c r="K8" s="10">
        <v>103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59</v>
      </c>
      <c r="E9" s="9">
        <f t="shared" si="0"/>
        <v>421</v>
      </c>
      <c r="F9" s="9">
        <f>SUM(I9+L9)</f>
        <v>1180</v>
      </c>
      <c r="G9" s="10">
        <v>30</v>
      </c>
      <c r="H9" s="10">
        <v>164</v>
      </c>
      <c r="I9" s="10">
        <f>(G9*20)</f>
        <v>600</v>
      </c>
      <c r="J9" s="9">
        <v>29</v>
      </c>
      <c r="K9" s="10">
        <v>257</v>
      </c>
      <c r="L9" s="10">
        <f>(J9*20)</f>
        <v>580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146</v>
      </c>
      <c r="E11" s="9">
        <f t="shared" si="0"/>
        <v>725</v>
      </c>
      <c r="F11" s="9">
        <f t="shared" si="0"/>
        <v>2300</v>
      </c>
      <c r="G11" s="10">
        <v>115</v>
      </c>
      <c r="H11" s="10">
        <v>544</v>
      </c>
      <c r="I11" s="10">
        <f>(G11*20)</f>
        <v>2300</v>
      </c>
      <c r="J11" s="10">
        <v>31</v>
      </c>
      <c r="K11" s="10">
        <v>181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304</v>
      </c>
      <c r="E12" s="9">
        <f t="shared" si="0"/>
        <v>832</v>
      </c>
      <c r="F12" s="9">
        <f t="shared" si="0"/>
        <v>2300</v>
      </c>
      <c r="G12" s="10">
        <v>230</v>
      </c>
      <c r="H12" s="10">
        <v>652</v>
      </c>
      <c r="I12" s="10">
        <f>(G12*10)</f>
        <v>2300</v>
      </c>
      <c r="J12" s="10">
        <v>74</v>
      </c>
      <c r="K12" s="10">
        <v>180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157</v>
      </c>
      <c r="E13" s="9">
        <f t="shared" si="0"/>
        <v>745</v>
      </c>
      <c r="F13" s="9">
        <f t="shared" si="0"/>
        <v>1570</v>
      </c>
      <c r="G13" s="10">
        <v>72</v>
      </c>
      <c r="H13" s="10">
        <v>567</v>
      </c>
      <c r="I13" s="10">
        <f>(G13*10)</f>
        <v>720</v>
      </c>
      <c r="J13" s="9">
        <v>85</v>
      </c>
      <c r="K13" s="10">
        <v>178</v>
      </c>
      <c r="L13" s="10">
        <f>(J13*10)</f>
        <v>850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47</v>
      </c>
      <c r="E14" s="9">
        <f t="shared" si="0"/>
        <v>578</v>
      </c>
      <c r="F14" s="9">
        <f t="shared" si="0"/>
        <v>800</v>
      </c>
      <c r="G14" s="10">
        <v>40</v>
      </c>
      <c r="H14" s="10">
        <v>551</v>
      </c>
      <c r="I14" s="10">
        <f t="shared" si="1"/>
        <v>800</v>
      </c>
      <c r="J14" s="10">
        <v>7</v>
      </c>
      <c r="K14" s="10">
        <v>27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249</v>
      </c>
      <c r="E15" s="9">
        <f>(H15+K15)</f>
        <v>742</v>
      </c>
      <c r="F15" s="9">
        <f t="shared" si="0"/>
        <v>4980</v>
      </c>
      <c r="G15" s="10">
        <v>122</v>
      </c>
      <c r="H15" s="10">
        <v>433</v>
      </c>
      <c r="I15" s="10">
        <f t="shared" si="1"/>
        <v>2440</v>
      </c>
      <c r="J15" s="9">
        <v>127</v>
      </c>
      <c r="K15" s="10">
        <v>309</v>
      </c>
      <c r="L15" s="10">
        <f>(J15*20)</f>
        <v>2540</v>
      </c>
    </row>
    <row r="16" spans="1:12" ht="20.25">
      <c r="A16" s="70"/>
      <c r="B16" s="35">
        <v>225</v>
      </c>
      <c r="C16" s="35" t="s">
        <v>27</v>
      </c>
      <c r="D16" s="18">
        <f t="shared" si="2"/>
        <v>68</v>
      </c>
      <c r="E16" s="9">
        <f>(H16+K16)</f>
        <v>189</v>
      </c>
      <c r="F16" s="9">
        <f t="shared" si="0"/>
        <v>1200</v>
      </c>
      <c r="G16" s="10">
        <v>60</v>
      </c>
      <c r="H16" s="10">
        <v>167</v>
      </c>
      <c r="I16" s="10">
        <f t="shared" si="1"/>
        <v>1200</v>
      </c>
      <c r="J16" s="10">
        <v>8</v>
      </c>
      <c r="K16" s="10">
        <v>22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32</v>
      </c>
      <c r="E18" s="9">
        <f t="shared" si="0"/>
        <v>160</v>
      </c>
      <c r="F18" s="9">
        <f t="shared" si="0"/>
        <v>600</v>
      </c>
      <c r="G18" s="10">
        <v>30</v>
      </c>
      <c r="H18" s="10">
        <v>153</v>
      </c>
      <c r="I18" s="10">
        <f t="shared" si="1"/>
        <v>600</v>
      </c>
      <c r="J18" s="10">
        <v>2</v>
      </c>
      <c r="K18" s="10">
        <v>7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33</v>
      </c>
      <c r="E19" s="9">
        <f t="shared" si="0"/>
        <v>131</v>
      </c>
      <c r="F19" s="9">
        <f t="shared" si="0"/>
        <v>600</v>
      </c>
      <c r="G19" s="10">
        <v>30</v>
      </c>
      <c r="H19" s="10">
        <v>123</v>
      </c>
      <c r="I19" s="10">
        <f t="shared" si="1"/>
        <v>600</v>
      </c>
      <c r="J19" s="9">
        <v>3</v>
      </c>
      <c r="K19" s="10">
        <v>8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143</v>
      </c>
      <c r="E20" s="9">
        <f t="shared" si="0"/>
        <v>483</v>
      </c>
      <c r="F20" s="9">
        <f t="shared" si="0"/>
        <v>900</v>
      </c>
      <c r="G20" s="10">
        <v>90</v>
      </c>
      <c r="H20" s="10">
        <v>306</v>
      </c>
      <c r="I20" s="10">
        <f>(G20*10)</f>
        <v>900</v>
      </c>
      <c r="J20" s="10">
        <v>53</v>
      </c>
      <c r="K20" s="10">
        <v>177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34</v>
      </c>
      <c r="E22" s="9">
        <f t="shared" si="0"/>
        <v>132</v>
      </c>
      <c r="F22" s="9">
        <f t="shared" si="0"/>
        <v>600</v>
      </c>
      <c r="G22" s="45">
        <v>30</v>
      </c>
      <c r="H22" s="10">
        <v>120</v>
      </c>
      <c r="I22" s="10">
        <f t="shared" si="1"/>
        <v>600</v>
      </c>
      <c r="J22" s="10">
        <v>4</v>
      </c>
      <c r="K22" s="10">
        <v>12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21</v>
      </c>
      <c r="E23" s="9">
        <f t="shared" si="0"/>
        <v>151</v>
      </c>
      <c r="F23" s="9">
        <f t="shared" si="0"/>
        <v>400</v>
      </c>
      <c r="G23" s="45">
        <v>20</v>
      </c>
      <c r="H23" s="10">
        <v>146</v>
      </c>
      <c r="I23" s="10">
        <f t="shared" si="1"/>
        <v>400</v>
      </c>
      <c r="J23" s="10">
        <v>1</v>
      </c>
      <c r="K23" s="10">
        <v>5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45</v>
      </c>
      <c r="E24" s="9">
        <f t="shared" si="0"/>
        <v>395</v>
      </c>
      <c r="F24" s="9">
        <f t="shared" si="0"/>
        <v>600</v>
      </c>
      <c r="G24" s="45">
        <v>30</v>
      </c>
      <c r="H24" s="10">
        <v>340</v>
      </c>
      <c r="I24" s="10">
        <f t="shared" si="1"/>
        <v>600</v>
      </c>
      <c r="J24" s="10">
        <v>15</v>
      </c>
      <c r="K24" s="10">
        <v>55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29</v>
      </c>
      <c r="E25" s="9">
        <f t="shared" si="0"/>
        <v>0</v>
      </c>
      <c r="F25" s="9">
        <f t="shared" si="0"/>
        <v>88</v>
      </c>
      <c r="G25" s="45">
        <v>22</v>
      </c>
      <c r="H25" s="10">
        <v>0</v>
      </c>
      <c r="I25" s="10">
        <f>(G25*4)</f>
        <v>88</v>
      </c>
      <c r="J25" s="10">
        <v>7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1509</v>
      </c>
      <c r="E26" s="26">
        <f t="shared" si="3"/>
        <v>6201</v>
      </c>
      <c r="F26" s="26">
        <f t="shared" si="3"/>
        <v>20198</v>
      </c>
      <c r="G26" s="27">
        <f t="shared" si="3"/>
        <v>1025</v>
      </c>
      <c r="H26" s="27">
        <f t="shared" si="3"/>
        <v>4680</v>
      </c>
      <c r="I26" s="27">
        <f t="shared" si="3"/>
        <v>16228</v>
      </c>
      <c r="J26" s="27">
        <f t="shared" si="3"/>
        <v>484</v>
      </c>
      <c r="K26" s="27">
        <f t="shared" si="3"/>
        <v>1521</v>
      </c>
      <c r="L26" s="27">
        <f t="shared" si="3"/>
        <v>3970</v>
      </c>
    </row>
    <row r="27" spans="1:12" ht="20.25">
      <c r="A27" s="28" t="s">
        <v>40</v>
      </c>
      <c r="B27" s="29"/>
      <c r="C27" s="29"/>
      <c r="D27" s="30">
        <f>(D26/30)</f>
        <v>50.3</v>
      </c>
      <c r="E27" s="30">
        <f>(E26/30)</f>
        <v>206.7</v>
      </c>
      <c r="F27" s="30">
        <f t="shared" ref="F27:L27" si="4">(F26/30)</f>
        <v>673.26666666666665</v>
      </c>
      <c r="G27" s="27">
        <f t="shared" si="4"/>
        <v>34.166666666666664</v>
      </c>
      <c r="H27" s="27">
        <f t="shared" si="4"/>
        <v>156</v>
      </c>
      <c r="I27" s="27">
        <f t="shared" si="4"/>
        <v>540.93333333333328</v>
      </c>
      <c r="J27" s="27">
        <f t="shared" si="4"/>
        <v>16.133333333333333</v>
      </c>
      <c r="K27" s="27">
        <f t="shared" si="4"/>
        <v>50.7</v>
      </c>
      <c r="L27" s="27">
        <f t="shared" si="4"/>
        <v>132.33333333333334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6"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D33:H33"/>
    <mergeCell ref="B8:B9"/>
    <mergeCell ref="B10:B11"/>
    <mergeCell ref="A12:A24"/>
    <mergeCell ref="B18:B19"/>
    <mergeCell ref="D31:H31"/>
    <mergeCell ref="D32:H32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B4F5-EDC4-4551-9A91-790F4FF39455}">
  <dimension ref="A1:L33"/>
  <sheetViews>
    <sheetView topLeftCell="A6" zoomScale="78" zoomScaleNormal="85" workbookViewId="0">
      <selection activeCell="H14" sqref="H14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65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128</v>
      </c>
      <c r="E8" s="9">
        <f t="shared" ref="E8:F25" si="0">(H8+K8)</f>
        <v>512</v>
      </c>
      <c r="F8" s="9">
        <f>SUM(I8+L8)</f>
        <v>2100</v>
      </c>
      <c r="G8" s="10">
        <v>105</v>
      </c>
      <c r="H8" s="10">
        <v>304</v>
      </c>
      <c r="I8" s="10">
        <f>(G8*20)</f>
        <v>2100</v>
      </c>
      <c r="J8" s="10">
        <v>23</v>
      </c>
      <c r="K8" s="10">
        <v>208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62</v>
      </c>
      <c r="E9" s="9">
        <f t="shared" si="0"/>
        <v>320</v>
      </c>
      <c r="F9" s="9">
        <f>SUM(I9+L9)</f>
        <v>1240</v>
      </c>
      <c r="G9" s="10">
        <v>31</v>
      </c>
      <c r="H9" s="10">
        <v>181</v>
      </c>
      <c r="I9" s="10">
        <f>(G9*20)</f>
        <v>620</v>
      </c>
      <c r="J9" s="9">
        <v>31</v>
      </c>
      <c r="K9" s="10">
        <v>139</v>
      </c>
      <c r="L9" s="10">
        <f>(J9*20)</f>
        <v>620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152</v>
      </c>
      <c r="E11" s="9">
        <f t="shared" si="0"/>
        <v>776</v>
      </c>
      <c r="F11" s="9">
        <f t="shared" si="0"/>
        <v>2360</v>
      </c>
      <c r="G11" s="10">
        <v>118</v>
      </c>
      <c r="H11" s="10">
        <v>492</v>
      </c>
      <c r="I11" s="10">
        <f>(G11*20)</f>
        <v>2360</v>
      </c>
      <c r="J11" s="10">
        <v>34</v>
      </c>
      <c r="K11" s="10">
        <v>284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354</v>
      </c>
      <c r="E12" s="9">
        <f t="shared" si="0"/>
        <v>965</v>
      </c>
      <c r="F12" s="9">
        <f t="shared" si="0"/>
        <v>2740</v>
      </c>
      <c r="G12" s="10">
        <v>274</v>
      </c>
      <c r="H12" s="10">
        <v>711</v>
      </c>
      <c r="I12" s="10">
        <f>(G12*10)</f>
        <v>2740</v>
      </c>
      <c r="J12" s="10">
        <v>80</v>
      </c>
      <c r="K12" s="10">
        <v>254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191</v>
      </c>
      <c r="E13" s="9">
        <f t="shared" si="0"/>
        <v>640</v>
      </c>
      <c r="F13" s="9">
        <f t="shared" si="0"/>
        <v>1910</v>
      </c>
      <c r="G13" s="10">
        <v>97</v>
      </c>
      <c r="H13" s="10">
        <v>419</v>
      </c>
      <c r="I13" s="10">
        <f>(G13*10)</f>
        <v>970</v>
      </c>
      <c r="J13" s="9">
        <v>94</v>
      </c>
      <c r="K13" s="10">
        <v>221</v>
      </c>
      <c r="L13" s="10">
        <f>(J13*10)</f>
        <v>940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81</v>
      </c>
      <c r="E14" s="9">
        <f t="shared" si="0"/>
        <v>491</v>
      </c>
      <c r="F14" s="9">
        <f t="shared" si="0"/>
        <v>1300</v>
      </c>
      <c r="G14" s="10">
        <v>65</v>
      </c>
      <c r="H14" s="10">
        <v>431</v>
      </c>
      <c r="I14" s="10">
        <f t="shared" si="1"/>
        <v>1300</v>
      </c>
      <c r="J14" s="10">
        <v>16</v>
      </c>
      <c r="K14" s="10">
        <v>60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259</v>
      </c>
      <c r="E15" s="9">
        <f>(H15+K15)</f>
        <v>939</v>
      </c>
      <c r="F15" s="9">
        <f t="shared" si="0"/>
        <v>5180</v>
      </c>
      <c r="G15" s="10">
        <v>116</v>
      </c>
      <c r="H15" s="10">
        <v>653</v>
      </c>
      <c r="I15" s="10">
        <f t="shared" si="1"/>
        <v>2320</v>
      </c>
      <c r="J15" s="9">
        <v>143</v>
      </c>
      <c r="K15" s="10">
        <v>286</v>
      </c>
      <c r="L15" s="10">
        <f>(J15*20)</f>
        <v>2860</v>
      </c>
    </row>
    <row r="16" spans="1:12" ht="20.25">
      <c r="A16" s="70"/>
      <c r="B16" s="35">
        <v>225</v>
      </c>
      <c r="C16" s="35" t="s">
        <v>27</v>
      </c>
      <c r="D16" s="18">
        <f t="shared" si="2"/>
        <v>73</v>
      </c>
      <c r="E16" s="9">
        <f>(H16+K16)</f>
        <v>214</v>
      </c>
      <c r="F16" s="9">
        <f t="shared" si="0"/>
        <v>1240</v>
      </c>
      <c r="G16" s="10">
        <v>62</v>
      </c>
      <c r="H16" s="10">
        <v>191</v>
      </c>
      <c r="I16" s="10">
        <f t="shared" si="1"/>
        <v>1240</v>
      </c>
      <c r="J16" s="10">
        <v>11</v>
      </c>
      <c r="K16" s="10">
        <v>23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34</v>
      </c>
      <c r="E18" s="9">
        <f t="shared" si="0"/>
        <v>132</v>
      </c>
      <c r="F18" s="9">
        <f t="shared" si="0"/>
        <v>620</v>
      </c>
      <c r="G18" s="10">
        <v>31</v>
      </c>
      <c r="H18" s="10">
        <v>120</v>
      </c>
      <c r="I18" s="10">
        <f t="shared" si="1"/>
        <v>620</v>
      </c>
      <c r="J18" s="10">
        <v>3</v>
      </c>
      <c r="K18" s="10">
        <v>12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31</v>
      </c>
      <c r="E19" s="9">
        <f t="shared" si="0"/>
        <v>136</v>
      </c>
      <c r="F19" s="9">
        <f t="shared" si="0"/>
        <v>620</v>
      </c>
      <c r="G19" s="10">
        <v>31</v>
      </c>
      <c r="H19" s="10">
        <v>126</v>
      </c>
      <c r="I19" s="10">
        <f t="shared" si="1"/>
        <v>620</v>
      </c>
      <c r="J19" s="9">
        <v>0</v>
      </c>
      <c r="K19" s="10">
        <v>10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202</v>
      </c>
      <c r="E20" s="9">
        <f t="shared" si="0"/>
        <v>618</v>
      </c>
      <c r="F20" s="9">
        <f t="shared" si="0"/>
        <v>1330</v>
      </c>
      <c r="G20" s="10">
        <v>133</v>
      </c>
      <c r="H20" s="10">
        <v>403</v>
      </c>
      <c r="I20" s="10">
        <f>(G20*10)</f>
        <v>1330</v>
      </c>
      <c r="J20" s="10">
        <v>69</v>
      </c>
      <c r="K20" s="10">
        <v>215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39</v>
      </c>
      <c r="E22" s="9">
        <f t="shared" si="0"/>
        <v>82</v>
      </c>
      <c r="F22" s="9">
        <f t="shared" si="0"/>
        <v>600</v>
      </c>
      <c r="G22" s="45">
        <v>30</v>
      </c>
      <c r="H22" s="10">
        <v>59</v>
      </c>
      <c r="I22" s="10">
        <f t="shared" si="1"/>
        <v>600</v>
      </c>
      <c r="J22" s="10">
        <v>9</v>
      </c>
      <c r="K22" s="10">
        <v>23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28</v>
      </c>
      <c r="E23" s="9">
        <f t="shared" si="0"/>
        <v>147</v>
      </c>
      <c r="F23" s="9">
        <f t="shared" si="0"/>
        <v>460</v>
      </c>
      <c r="G23" s="45">
        <v>23</v>
      </c>
      <c r="H23" s="10">
        <v>127</v>
      </c>
      <c r="I23" s="10">
        <f t="shared" si="1"/>
        <v>460</v>
      </c>
      <c r="J23" s="10">
        <v>5</v>
      </c>
      <c r="K23" s="10">
        <v>20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36</v>
      </c>
      <c r="E24" s="9">
        <f t="shared" si="0"/>
        <v>287</v>
      </c>
      <c r="F24" s="9">
        <f t="shared" si="0"/>
        <v>620</v>
      </c>
      <c r="G24" s="45">
        <v>31</v>
      </c>
      <c r="H24" s="10">
        <v>276</v>
      </c>
      <c r="I24" s="10">
        <f t="shared" si="1"/>
        <v>620</v>
      </c>
      <c r="J24" s="10">
        <v>5</v>
      </c>
      <c r="K24" s="10">
        <v>11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23</v>
      </c>
      <c r="E25" s="9">
        <f t="shared" si="0"/>
        <v>0</v>
      </c>
      <c r="F25" s="9">
        <f t="shared" si="0"/>
        <v>72</v>
      </c>
      <c r="G25" s="45">
        <v>18</v>
      </c>
      <c r="H25" s="10">
        <v>0</v>
      </c>
      <c r="I25" s="10">
        <f>(G25*4)</f>
        <v>72</v>
      </c>
      <c r="J25" s="10">
        <v>5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1693</v>
      </c>
      <c r="E26" s="26">
        <f t="shared" si="3"/>
        <v>6259</v>
      </c>
      <c r="F26" s="26">
        <f t="shared" si="3"/>
        <v>22392</v>
      </c>
      <c r="G26" s="27">
        <f t="shared" si="3"/>
        <v>1165</v>
      </c>
      <c r="H26" s="27">
        <f t="shared" si="3"/>
        <v>4493</v>
      </c>
      <c r="I26" s="27">
        <f t="shared" si="3"/>
        <v>17972</v>
      </c>
      <c r="J26" s="27">
        <f t="shared" si="3"/>
        <v>528</v>
      </c>
      <c r="K26" s="27">
        <f t="shared" si="3"/>
        <v>1766</v>
      </c>
      <c r="L26" s="27">
        <f t="shared" si="3"/>
        <v>4420</v>
      </c>
    </row>
    <row r="27" spans="1:12" ht="20.25">
      <c r="A27" s="28" t="s">
        <v>40</v>
      </c>
      <c r="B27" s="29"/>
      <c r="C27" s="29"/>
      <c r="D27" s="30">
        <f>(D26/30)</f>
        <v>56.43333333333333</v>
      </c>
      <c r="E27" s="30">
        <f>(E26/30)</f>
        <v>208.63333333333333</v>
      </c>
      <c r="F27" s="30">
        <f t="shared" ref="F27:L27" si="4">(F26/30)</f>
        <v>746.4</v>
      </c>
      <c r="G27" s="27">
        <f t="shared" si="4"/>
        <v>38.833333333333336</v>
      </c>
      <c r="H27" s="27">
        <f t="shared" si="4"/>
        <v>149.76666666666668</v>
      </c>
      <c r="I27" s="27">
        <f t="shared" si="4"/>
        <v>599.06666666666672</v>
      </c>
      <c r="J27" s="27">
        <f t="shared" si="4"/>
        <v>17.600000000000001</v>
      </c>
      <c r="K27" s="27">
        <f t="shared" si="4"/>
        <v>58.866666666666667</v>
      </c>
      <c r="L27" s="27">
        <f t="shared" si="4"/>
        <v>147.33333333333334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6"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D33:H33"/>
    <mergeCell ref="B8:B9"/>
    <mergeCell ref="B10:B11"/>
    <mergeCell ref="A12:A24"/>
    <mergeCell ref="B18:B19"/>
    <mergeCell ref="D31:H31"/>
    <mergeCell ref="D32:H32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4DC0F-9481-484F-848D-C692EAD8C809}">
  <dimension ref="A1:L33"/>
  <sheetViews>
    <sheetView topLeftCell="A8" zoomScale="78" zoomScaleNormal="85" workbookViewId="0">
      <selection activeCell="G27" sqref="G27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67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126</v>
      </c>
      <c r="E8" s="9">
        <f t="shared" ref="E8:F25" si="0">(H8+K8)</f>
        <v>548</v>
      </c>
      <c r="F8" s="9">
        <f>SUM(I8+L8)</f>
        <v>1920</v>
      </c>
      <c r="G8" s="10">
        <v>96</v>
      </c>
      <c r="H8" s="10">
        <v>436</v>
      </c>
      <c r="I8" s="10">
        <f>(G8*20)</f>
        <v>1920</v>
      </c>
      <c r="J8" s="10">
        <v>30</v>
      </c>
      <c r="K8" s="10">
        <v>112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58</v>
      </c>
      <c r="E9" s="9">
        <f t="shared" si="0"/>
        <v>381</v>
      </c>
      <c r="F9" s="9">
        <f>SUM(I9+L9)</f>
        <v>1160</v>
      </c>
      <c r="G9" s="10">
        <v>29</v>
      </c>
      <c r="H9" s="10">
        <v>265</v>
      </c>
      <c r="I9" s="10">
        <f>(G9*20)</f>
        <v>580</v>
      </c>
      <c r="J9" s="9">
        <v>29</v>
      </c>
      <c r="K9" s="10">
        <v>116</v>
      </c>
      <c r="L9" s="10">
        <f>(J9*20)</f>
        <v>580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137</v>
      </c>
      <c r="E11" s="9">
        <f t="shared" si="0"/>
        <v>652</v>
      </c>
      <c r="F11" s="9">
        <f t="shared" si="0"/>
        <v>2120</v>
      </c>
      <c r="G11" s="10">
        <v>106</v>
      </c>
      <c r="H11" s="10">
        <v>479</v>
      </c>
      <c r="I11" s="10">
        <f>(G11*20)</f>
        <v>2120</v>
      </c>
      <c r="J11" s="10">
        <v>31</v>
      </c>
      <c r="K11" s="10">
        <v>173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260</v>
      </c>
      <c r="E12" s="9">
        <f t="shared" si="0"/>
        <v>693</v>
      </c>
      <c r="F12" s="9">
        <f t="shared" si="0"/>
        <v>2050</v>
      </c>
      <c r="G12" s="10">
        <v>205</v>
      </c>
      <c r="H12" s="10">
        <v>583</v>
      </c>
      <c r="I12" s="10">
        <f>(G12*10)</f>
        <v>2050</v>
      </c>
      <c r="J12" s="10">
        <v>55</v>
      </c>
      <c r="K12" s="10">
        <v>110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197</v>
      </c>
      <c r="E13" s="9">
        <f t="shared" si="0"/>
        <v>843</v>
      </c>
      <c r="F13" s="9">
        <f t="shared" si="0"/>
        <v>1970</v>
      </c>
      <c r="G13" s="10">
        <v>99</v>
      </c>
      <c r="H13" s="10">
        <v>573</v>
      </c>
      <c r="I13" s="10">
        <f>(G13*10)</f>
        <v>990</v>
      </c>
      <c r="J13" s="9">
        <v>98</v>
      </c>
      <c r="K13" s="10">
        <v>270</v>
      </c>
      <c r="L13" s="10">
        <f>(J13*10)</f>
        <v>980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63</v>
      </c>
      <c r="E14" s="9">
        <f t="shared" si="0"/>
        <v>537</v>
      </c>
      <c r="F14" s="9">
        <f t="shared" si="0"/>
        <v>1080</v>
      </c>
      <c r="G14" s="10">
        <v>54</v>
      </c>
      <c r="H14" s="10">
        <v>516</v>
      </c>
      <c r="I14" s="10">
        <f t="shared" si="1"/>
        <v>1080</v>
      </c>
      <c r="J14" s="10">
        <v>9</v>
      </c>
      <c r="K14" s="10">
        <v>21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258</v>
      </c>
      <c r="E15" s="9">
        <f>(H15+K15)</f>
        <v>811</v>
      </c>
      <c r="F15" s="9">
        <f t="shared" si="0"/>
        <v>5160</v>
      </c>
      <c r="G15" s="10">
        <v>124</v>
      </c>
      <c r="H15" s="10">
        <v>496</v>
      </c>
      <c r="I15" s="10">
        <f t="shared" si="1"/>
        <v>2480</v>
      </c>
      <c r="J15" s="9">
        <v>134</v>
      </c>
      <c r="K15" s="10">
        <v>315</v>
      </c>
      <c r="L15" s="10">
        <f>(J15*20)</f>
        <v>2680</v>
      </c>
    </row>
    <row r="16" spans="1:12" ht="20.25">
      <c r="A16" s="70"/>
      <c r="B16" s="35">
        <v>225</v>
      </c>
      <c r="C16" s="35" t="s">
        <v>27</v>
      </c>
      <c r="D16" s="18">
        <f t="shared" si="2"/>
        <v>70</v>
      </c>
      <c r="E16" s="9">
        <f>(H16+K16)</f>
        <v>158</v>
      </c>
      <c r="F16" s="9">
        <f t="shared" si="0"/>
        <v>1160</v>
      </c>
      <c r="G16" s="10">
        <v>58</v>
      </c>
      <c r="H16" s="10">
        <v>129</v>
      </c>
      <c r="I16" s="10">
        <f t="shared" si="1"/>
        <v>1160</v>
      </c>
      <c r="J16" s="10">
        <v>12</v>
      </c>
      <c r="K16" s="10">
        <v>29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30</v>
      </c>
      <c r="E18" s="9">
        <f t="shared" si="0"/>
        <v>165</v>
      </c>
      <c r="F18" s="9">
        <f t="shared" si="0"/>
        <v>580</v>
      </c>
      <c r="G18" s="10">
        <v>29</v>
      </c>
      <c r="H18" s="10">
        <v>161</v>
      </c>
      <c r="I18" s="10">
        <f t="shared" si="1"/>
        <v>580</v>
      </c>
      <c r="J18" s="10">
        <v>1</v>
      </c>
      <c r="K18" s="10">
        <v>4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30</v>
      </c>
      <c r="E19" s="9">
        <f t="shared" si="0"/>
        <v>143</v>
      </c>
      <c r="F19" s="9">
        <f t="shared" si="0"/>
        <v>580</v>
      </c>
      <c r="G19" s="10">
        <v>29</v>
      </c>
      <c r="H19" s="10">
        <v>140</v>
      </c>
      <c r="I19" s="10">
        <f t="shared" si="1"/>
        <v>580</v>
      </c>
      <c r="J19" s="9">
        <v>1</v>
      </c>
      <c r="K19" s="10">
        <v>3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178</v>
      </c>
      <c r="E20" s="9">
        <f t="shared" si="0"/>
        <v>568</v>
      </c>
      <c r="F20" s="9">
        <f t="shared" si="0"/>
        <v>1100</v>
      </c>
      <c r="G20" s="10">
        <v>110</v>
      </c>
      <c r="H20" s="10">
        <v>377</v>
      </c>
      <c r="I20" s="10">
        <f>(G20*10)</f>
        <v>1100</v>
      </c>
      <c r="J20" s="10">
        <v>68</v>
      </c>
      <c r="K20" s="10">
        <v>191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41</v>
      </c>
      <c r="E22" s="9">
        <f t="shared" si="0"/>
        <v>150</v>
      </c>
      <c r="F22" s="9">
        <f t="shared" si="0"/>
        <v>580</v>
      </c>
      <c r="G22" s="45">
        <v>29</v>
      </c>
      <c r="H22" s="10">
        <v>123</v>
      </c>
      <c r="I22" s="10">
        <f t="shared" si="1"/>
        <v>580</v>
      </c>
      <c r="J22" s="10">
        <v>12</v>
      </c>
      <c r="K22" s="10">
        <v>27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27</v>
      </c>
      <c r="E23" s="9">
        <f t="shared" si="0"/>
        <v>127</v>
      </c>
      <c r="F23" s="9">
        <f t="shared" si="0"/>
        <v>420</v>
      </c>
      <c r="G23" s="45">
        <v>21</v>
      </c>
      <c r="H23" s="10">
        <v>104</v>
      </c>
      <c r="I23" s="10">
        <f t="shared" si="1"/>
        <v>420</v>
      </c>
      <c r="J23" s="10">
        <v>6</v>
      </c>
      <c r="K23" s="10">
        <v>23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46</v>
      </c>
      <c r="E24" s="9">
        <f t="shared" si="0"/>
        <v>329</v>
      </c>
      <c r="F24" s="9">
        <f t="shared" si="0"/>
        <v>580</v>
      </c>
      <c r="G24" s="45">
        <v>29</v>
      </c>
      <c r="H24" s="10">
        <v>240</v>
      </c>
      <c r="I24" s="10">
        <f t="shared" si="1"/>
        <v>580</v>
      </c>
      <c r="J24" s="10">
        <v>17</v>
      </c>
      <c r="K24" s="10">
        <v>89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20</v>
      </c>
      <c r="E25" s="9">
        <f t="shared" si="0"/>
        <v>0</v>
      </c>
      <c r="F25" s="9">
        <f t="shared" si="0"/>
        <v>80</v>
      </c>
      <c r="G25" s="45">
        <v>20</v>
      </c>
      <c r="H25" s="10">
        <v>0</v>
      </c>
      <c r="I25" s="10">
        <f>(G25*4)</f>
        <v>80</v>
      </c>
      <c r="J25" s="10">
        <v>0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1541</v>
      </c>
      <c r="E26" s="26">
        <f t="shared" si="3"/>
        <v>6105</v>
      </c>
      <c r="F26" s="26">
        <f t="shared" si="3"/>
        <v>20540</v>
      </c>
      <c r="G26" s="27">
        <f t="shared" si="3"/>
        <v>1038</v>
      </c>
      <c r="H26" s="27">
        <f t="shared" si="3"/>
        <v>4622</v>
      </c>
      <c r="I26" s="27">
        <f t="shared" si="3"/>
        <v>16300</v>
      </c>
      <c r="J26" s="27">
        <f t="shared" si="3"/>
        <v>503</v>
      </c>
      <c r="K26" s="27">
        <f t="shared" si="3"/>
        <v>1483</v>
      </c>
      <c r="L26" s="27">
        <f t="shared" si="3"/>
        <v>4240</v>
      </c>
    </row>
    <row r="27" spans="1:12" ht="20.25">
      <c r="A27" s="28" t="s">
        <v>40</v>
      </c>
      <c r="B27" s="29"/>
      <c r="C27" s="29"/>
      <c r="D27" s="30">
        <f t="shared" ref="D27:L27" si="4">(D26/29)</f>
        <v>53.137931034482762</v>
      </c>
      <c r="E27" s="30">
        <f t="shared" si="4"/>
        <v>210.51724137931035</v>
      </c>
      <c r="F27" s="30">
        <f t="shared" si="4"/>
        <v>708.27586206896547</v>
      </c>
      <c r="G27" s="27">
        <f t="shared" si="4"/>
        <v>35.793103448275865</v>
      </c>
      <c r="H27" s="27">
        <f t="shared" si="4"/>
        <v>159.37931034482759</v>
      </c>
      <c r="I27" s="27">
        <f t="shared" si="4"/>
        <v>562.06896551724139</v>
      </c>
      <c r="J27" s="27">
        <f t="shared" si="4"/>
        <v>17.344827586206897</v>
      </c>
      <c r="K27" s="27">
        <f t="shared" si="4"/>
        <v>51.137931034482762</v>
      </c>
      <c r="L27" s="27">
        <f t="shared" si="4"/>
        <v>146.20689655172413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6"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D33:H33"/>
    <mergeCell ref="B8:B9"/>
    <mergeCell ref="B10:B11"/>
    <mergeCell ref="A12:A24"/>
    <mergeCell ref="B18:B19"/>
    <mergeCell ref="D31:H31"/>
    <mergeCell ref="D32:H32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B9D7B-B5DE-4AB8-A40A-30BCDDD5DC9C}">
  <dimension ref="A1:L33"/>
  <sheetViews>
    <sheetView topLeftCell="A6" zoomScale="78" zoomScaleNormal="85" workbookViewId="0">
      <selection activeCell="H20" sqref="H20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66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126</v>
      </c>
      <c r="E8" s="9">
        <f t="shared" ref="E8:F25" si="0">(H8+K8)</f>
        <v>723</v>
      </c>
      <c r="F8" s="9">
        <f>SUM(I8+L8)</f>
        <v>1980</v>
      </c>
      <c r="G8" s="10">
        <v>99</v>
      </c>
      <c r="H8" s="10">
        <v>566</v>
      </c>
      <c r="I8" s="10">
        <f>(G8*20)</f>
        <v>1980</v>
      </c>
      <c r="J8" s="10">
        <v>27</v>
      </c>
      <c r="K8" s="10">
        <v>157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57</v>
      </c>
      <c r="E9" s="9">
        <f t="shared" si="0"/>
        <v>241</v>
      </c>
      <c r="F9" s="9">
        <f>SUM(I9+L9)</f>
        <v>1140</v>
      </c>
      <c r="G9" s="10">
        <v>31</v>
      </c>
      <c r="H9" s="10">
        <v>100</v>
      </c>
      <c r="I9" s="10">
        <f>(G9*20)</f>
        <v>620</v>
      </c>
      <c r="J9" s="9">
        <v>26</v>
      </c>
      <c r="K9" s="10">
        <v>141</v>
      </c>
      <c r="L9" s="10">
        <f>(J9*20)</f>
        <v>520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154</v>
      </c>
      <c r="E11" s="9">
        <f t="shared" si="0"/>
        <v>876</v>
      </c>
      <c r="F11" s="9">
        <f t="shared" si="0"/>
        <v>2480</v>
      </c>
      <c r="G11" s="10">
        <v>124</v>
      </c>
      <c r="H11" s="10">
        <v>692</v>
      </c>
      <c r="I11" s="10">
        <f>(G11*20)</f>
        <v>2480</v>
      </c>
      <c r="J11" s="10">
        <v>30</v>
      </c>
      <c r="K11" s="10">
        <v>184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372</v>
      </c>
      <c r="E12" s="9">
        <f t="shared" si="0"/>
        <v>917</v>
      </c>
      <c r="F12" s="9">
        <f t="shared" si="0"/>
        <v>2860</v>
      </c>
      <c r="G12" s="10">
        <v>286</v>
      </c>
      <c r="H12" s="10">
        <v>681</v>
      </c>
      <c r="I12" s="10">
        <f>(G12*10)</f>
        <v>2860</v>
      </c>
      <c r="J12" s="10">
        <v>86</v>
      </c>
      <c r="K12" s="10">
        <v>236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217</v>
      </c>
      <c r="E13" s="9">
        <f t="shared" si="0"/>
        <v>808</v>
      </c>
      <c r="F13" s="9">
        <f t="shared" si="0"/>
        <v>2170</v>
      </c>
      <c r="G13" s="10">
        <v>104</v>
      </c>
      <c r="H13" s="10">
        <v>573</v>
      </c>
      <c r="I13" s="10">
        <f>(G13*10)</f>
        <v>1040</v>
      </c>
      <c r="J13" s="9">
        <v>113</v>
      </c>
      <c r="K13" s="10">
        <v>235</v>
      </c>
      <c r="L13" s="10">
        <f>(J13*10)</f>
        <v>1130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72</v>
      </c>
      <c r="E14" s="9">
        <f t="shared" si="0"/>
        <v>593</v>
      </c>
      <c r="F14" s="9">
        <f t="shared" si="0"/>
        <v>1140</v>
      </c>
      <c r="G14" s="10">
        <v>57</v>
      </c>
      <c r="H14" s="10">
        <v>540</v>
      </c>
      <c r="I14" s="10">
        <f t="shared" si="1"/>
        <v>1140</v>
      </c>
      <c r="J14" s="10">
        <v>15</v>
      </c>
      <c r="K14" s="10">
        <v>53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229</v>
      </c>
      <c r="E15" s="9">
        <f>(H15+K15)</f>
        <v>782</v>
      </c>
      <c r="F15" s="9">
        <f t="shared" si="0"/>
        <v>4580</v>
      </c>
      <c r="G15" s="10">
        <v>112</v>
      </c>
      <c r="H15" s="10">
        <v>507</v>
      </c>
      <c r="I15" s="10">
        <f t="shared" si="1"/>
        <v>2240</v>
      </c>
      <c r="J15" s="9">
        <v>117</v>
      </c>
      <c r="K15" s="10">
        <v>275</v>
      </c>
      <c r="L15" s="10">
        <f>(J15*20)</f>
        <v>2340</v>
      </c>
    </row>
    <row r="16" spans="1:12" ht="20.25">
      <c r="A16" s="70"/>
      <c r="B16" s="35">
        <v>225</v>
      </c>
      <c r="C16" s="35" t="s">
        <v>27</v>
      </c>
      <c r="D16" s="18">
        <f t="shared" si="2"/>
        <v>72</v>
      </c>
      <c r="E16" s="9">
        <f>(H16+K16)</f>
        <v>169</v>
      </c>
      <c r="F16" s="9">
        <f t="shared" si="0"/>
        <v>1240</v>
      </c>
      <c r="G16" s="10">
        <v>62</v>
      </c>
      <c r="H16" s="10">
        <v>146</v>
      </c>
      <c r="I16" s="10">
        <f t="shared" si="1"/>
        <v>1240</v>
      </c>
      <c r="J16" s="10">
        <v>10</v>
      </c>
      <c r="K16" s="10">
        <v>23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35</v>
      </c>
      <c r="E18" s="9">
        <f t="shared" si="0"/>
        <v>239</v>
      </c>
      <c r="F18" s="9">
        <f t="shared" si="0"/>
        <v>680</v>
      </c>
      <c r="G18" s="10">
        <v>34</v>
      </c>
      <c r="H18" s="10">
        <v>235</v>
      </c>
      <c r="I18" s="10">
        <f t="shared" si="1"/>
        <v>680</v>
      </c>
      <c r="J18" s="10">
        <v>1</v>
      </c>
      <c r="K18" s="10">
        <v>4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35</v>
      </c>
      <c r="E19" s="9">
        <f t="shared" si="0"/>
        <v>336</v>
      </c>
      <c r="F19" s="9">
        <f t="shared" si="0"/>
        <v>680</v>
      </c>
      <c r="G19" s="10">
        <v>34</v>
      </c>
      <c r="H19" s="10">
        <v>332</v>
      </c>
      <c r="I19" s="10">
        <f t="shared" si="1"/>
        <v>680</v>
      </c>
      <c r="J19" s="9">
        <v>1</v>
      </c>
      <c r="K19" s="10">
        <v>4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149</v>
      </c>
      <c r="E20" s="9">
        <f t="shared" si="0"/>
        <v>504</v>
      </c>
      <c r="F20" s="9">
        <f t="shared" si="0"/>
        <v>910</v>
      </c>
      <c r="G20" s="10">
        <v>91</v>
      </c>
      <c r="H20" s="10">
        <v>322</v>
      </c>
      <c r="I20" s="10">
        <f>(G20*10)</f>
        <v>910</v>
      </c>
      <c r="J20" s="10">
        <v>58</v>
      </c>
      <c r="K20" s="10">
        <v>182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37</v>
      </c>
      <c r="E22" s="9">
        <f t="shared" si="0"/>
        <v>117</v>
      </c>
      <c r="F22" s="9">
        <f t="shared" si="0"/>
        <v>620</v>
      </c>
      <c r="G22" s="45">
        <v>31</v>
      </c>
      <c r="H22" s="10">
        <v>108</v>
      </c>
      <c r="I22" s="10">
        <f t="shared" si="1"/>
        <v>620</v>
      </c>
      <c r="J22" s="10">
        <v>6</v>
      </c>
      <c r="K22" s="10">
        <v>9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25</v>
      </c>
      <c r="E23" s="9">
        <f t="shared" si="0"/>
        <v>154</v>
      </c>
      <c r="F23" s="9">
        <f t="shared" si="0"/>
        <v>440</v>
      </c>
      <c r="G23" s="45">
        <v>22</v>
      </c>
      <c r="H23" s="10">
        <v>148</v>
      </c>
      <c r="I23" s="10">
        <f t="shared" si="1"/>
        <v>440</v>
      </c>
      <c r="J23" s="10">
        <v>3</v>
      </c>
      <c r="K23" s="10">
        <v>6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36</v>
      </c>
      <c r="E24" s="9">
        <f t="shared" si="0"/>
        <v>368</v>
      </c>
      <c r="F24" s="9">
        <f t="shared" si="0"/>
        <v>620</v>
      </c>
      <c r="G24" s="45">
        <v>31</v>
      </c>
      <c r="H24" s="10">
        <v>332</v>
      </c>
      <c r="I24" s="10">
        <f t="shared" si="1"/>
        <v>620</v>
      </c>
      <c r="J24" s="10">
        <v>5</v>
      </c>
      <c r="K24" s="10">
        <v>36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25</v>
      </c>
      <c r="E25" s="9">
        <f t="shared" si="0"/>
        <v>0</v>
      </c>
      <c r="F25" s="9">
        <f t="shared" si="0"/>
        <v>84</v>
      </c>
      <c r="G25" s="45">
        <v>21</v>
      </c>
      <c r="H25" s="10">
        <v>0</v>
      </c>
      <c r="I25" s="10">
        <f>(G25*4)</f>
        <v>84</v>
      </c>
      <c r="J25" s="10">
        <v>4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1641</v>
      </c>
      <c r="E26" s="26">
        <f t="shared" si="3"/>
        <v>6827</v>
      </c>
      <c r="F26" s="26">
        <f t="shared" si="3"/>
        <v>21624</v>
      </c>
      <c r="G26" s="27">
        <f t="shared" si="3"/>
        <v>1139</v>
      </c>
      <c r="H26" s="27">
        <f t="shared" si="3"/>
        <v>5282</v>
      </c>
      <c r="I26" s="27">
        <f t="shared" si="3"/>
        <v>17634</v>
      </c>
      <c r="J26" s="27">
        <f t="shared" si="3"/>
        <v>502</v>
      </c>
      <c r="K26" s="27">
        <f t="shared" si="3"/>
        <v>1545</v>
      </c>
      <c r="L26" s="27">
        <f t="shared" si="3"/>
        <v>3990</v>
      </c>
    </row>
    <row r="27" spans="1:12" ht="20.25">
      <c r="A27" s="28" t="s">
        <v>40</v>
      </c>
      <c r="B27" s="29"/>
      <c r="C27" s="29"/>
      <c r="D27" s="30">
        <f>(D26/30)</f>
        <v>54.7</v>
      </c>
      <c r="E27" s="30">
        <f>(E26/30)</f>
        <v>227.56666666666666</v>
      </c>
      <c r="F27" s="30">
        <f t="shared" ref="F27:L27" si="4">(F26/30)</f>
        <v>720.8</v>
      </c>
      <c r="G27" s="27">
        <f t="shared" si="4"/>
        <v>37.966666666666669</v>
      </c>
      <c r="H27" s="27">
        <f t="shared" si="4"/>
        <v>176.06666666666666</v>
      </c>
      <c r="I27" s="27">
        <f t="shared" si="4"/>
        <v>587.79999999999995</v>
      </c>
      <c r="J27" s="27">
        <f t="shared" si="4"/>
        <v>16.733333333333334</v>
      </c>
      <c r="K27" s="27">
        <f t="shared" si="4"/>
        <v>51.5</v>
      </c>
      <c r="L27" s="27">
        <f t="shared" si="4"/>
        <v>133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6">
    <mergeCell ref="D33:H33"/>
    <mergeCell ref="B8:B9"/>
    <mergeCell ref="B10:B11"/>
    <mergeCell ref="A12:A24"/>
    <mergeCell ref="B18:B19"/>
    <mergeCell ref="D31:H31"/>
    <mergeCell ref="D32:H32"/>
    <mergeCell ref="A1:L1"/>
    <mergeCell ref="A2:L2"/>
    <mergeCell ref="A3:L3"/>
    <mergeCell ref="A4:L4"/>
    <mergeCell ref="A5:A6"/>
    <mergeCell ref="B5:B6"/>
    <mergeCell ref="D5:F5"/>
    <mergeCell ref="G5:I5"/>
    <mergeCell ref="J5:L5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97CA0-A183-4D20-B412-19FD6187A049}">
  <dimension ref="A1:L33"/>
  <sheetViews>
    <sheetView topLeftCell="A6" zoomScale="78" zoomScaleNormal="85" workbookViewId="0">
      <selection activeCell="F23" sqref="F23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68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156</v>
      </c>
      <c r="E8" s="9">
        <f t="shared" ref="E8:F25" si="0">(H8+K8)</f>
        <v>999</v>
      </c>
      <c r="F8" s="9">
        <f>SUM(I8+L8)</f>
        <v>2160</v>
      </c>
      <c r="G8" s="10">
        <v>108</v>
      </c>
      <c r="H8" s="10">
        <v>814</v>
      </c>
      <c r="I8" s="10">
        <f>(G8*20)</f>
        <v>2160</v>
      </c>
      <c r="J8" s="10">
        <v>48</v>
      </c>
      <c r="K8" s="10">
        <v>185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62</v>
      </c>
      <c r="E9" s="9">
        <f t="shared" si="0"/>
        <v>352</v>
      </c>
      <c r="F9" s="9">
        <f>SUM(I9+L9)</f>
        <v>1240</v>
      </c>
      <c r="G9" s="10">
        <v>31</v>
      </c>
      <c r="H9" s="10">
        <v>171</v>
      </c>
      <c r="I9" s="10">
        <f>(G9*20)</f>
        <v>620</v>
      </c>
      <c r="J9" s="9">
        <v>31</v>
      </c>
      <c r="K9" s="10">
        <v>181</v>
      </c>
      <c r="L9" s="10">
        <f>(J9*20)</f>
        <v>620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145</v>
      </c>
      <c r="E11" s="9">
        <f t="shared" si="0"/>
        <v>573</v>
      </c>
      <c r="F11" s="9">
        <f t="shared" si="0"/>
        <v>2440</v>
      </c>
      <c r="G11" s="10">
        <v>122</v>
      </c>
      <c r="H11" s="10">
        <v>429</v>
      </c>
      <c r="I11" s="10">
        <f>(G11*20)</f>
        <v>2440</v>
      </c>
      <c r="J11" s="10">
        <v>23</v>
      </c>
      <c r="K11" s="10">
        <v>144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258</v>
      </c>
      <c r="E12" s="9">
        <f t="shared" si="0"/>
        <v>795</v>
      </c>
      <c r="F12" s="9">
        <f t="shared" si="0"/>
        <v>2050</v>
      </c>
      <c r="G12" s="10">
        <v>205</v>
      </c>
      <c r="H12" s="10">
        <v>691</v>
      </c>
      <c r="I12" s="10">
        <f>(G12*10)</f>
        <v>2050</v>
      </c>
      <c r="J12" s="10">
        <v>53</v>
      </c>
      <c r="K12" s="10">
        <v>104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211</v>
      </c>
      <c r="E13" s="9">
        <f t="shared" si="0"/>
        <v>1034</v>
      </c>
      <c r="F13" s="9">
        <f t="shared" si="0"/>
        <v>2110</v>
      </c>
      <c r="G13" s="10">
        <v>108</v>
      </c>
      <c r="H13" s="10">
        <v>564</v>
      </c>
      <c r="I13" s="10">
        <f>(G13*10)</f>
        <v>1080</v>
      </c>
      <c r="J13" s="9">
        <v>103</v>
      </c>
      <c r="K13" s="10">
        <v>470</v>
      </c>
      <c r="L13" s="10">
        <f>(J13*10)</f>
        <v>1030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50</v>
      </c>
      <c r="E14" s="9">
        <f t="shared" si="0"/>
        <v>406</v>
      </c>
      <c r="F14" s="9">
        <f t="shared" si="0"/>
        <v>980</v>
      </c>
      <c r="G14" s="10">
        <v>49</v>
      </c>
      <c r="H14" s="10">
        <v>400</v>
      </c>
      <c r="I14" s="10">
        <f t="shared" si="1"/>
        <v>980</v>
      </c>
      <c r="J14" s="10">
        <v>1</v>
      </c>
      <c r="K14" s="10">
        <v>6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311</v>
      </c>
      <c r="E15" s="9">
        <f>(H15+K15)</f>
        <v>1034</v>
      </c>
      <c r="F15" s="9">
        <f t="shared" si="0"/>
        <v>6220</v>
      </c>
      <c r="G15" s="10">
        <v>154</v>
      </c>
      <c r="H15" s="10">
        <v>403</v>
      </c>
      <c r="I15" s="10">
        <f t="shared" si="1"/>
        <v>3080</v>
      </c>
      <c r="J15" s="9">
        <v>157</v>
      </c>
      <c r="K15" s="10">
        <v>631</v>
      </c>
      <c r="L15" s="10">
        <f>(J15*20)</f>
        <v>3140</v>
      </c>
    </row>
    <row r="16" spans="1:12" ht="20.25">
      <c r="A16" s="70"/>
      <c r="B16" s="35">
        <v>225</v>
      </c>
      <c r="C16" s="35" t="s">
        <v>27</v>
      </c>
      <c r="D16" s="18">
        <f t="shared" si="2"/>
        <v>73</v>
      </c>
      <c r="E16" s="9">
        <f>(H16+K16)</f>
        <v>166</v>
      </c>
      <c r="F16" s="9">
        <f t="shared" si="0"/>
        <v>1240</v>
      </c>
      <c r="G16" s="10">
        <v>62</v>
      </c>
      <c r="H16" s="10">
        <v>135</v>
      </c>
      <c r="I16" s="10">
        <f t="shared" si="1"/>
        <v>1240</v>
      </c>
      <c r="J16" s="10">
        <v>11</v>
      </c>
      <c r="K16" s="10">
        <v>31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38</v>
      </c>
      <c r="E18" s="9">
        <f t="shared" si="0"/>
        <v>459</v>
      </c>
      <c r="F18" s="9">
        <f t="shared" si="0"/>
        <v>720</v>
      </c>
      <c r="G18" s="10">
        <v>36</v>
      </c>
      <c r="H18" s="10">
        <v>453</v>
      </c>
      <c r="I18" s="10">
        <f t="shared" si="1"/>
        <v>720</v>
      </c>
      <c r="J18" s="10">
        <v>2</v>
      </c>
      <c r="K18" s="10">
        <v>6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38</v>
      </c>
      <c r="E19" s="9">
        <f t="shared" si="0"/>
        <v>87</v>
      </c>
      <c r="F19" s="9">
        <f t="shared" si="0"/>
        <v>720</v>
      </c>
      <c r="G19" s="10">
        <v>36</v>
      </c>
      <c r="H19" s="10">
        <v>82</v>
      </c>
      <c r="I19" s="10">
        <f t="shared" si="1"/>
        <v>720</v>
      </c>
      <c r="J19" s="9">
        <v>2</v>
      </c>
      <c r="K19" s="10">
        <v>5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203</v>
      </c>
      <c r="E20" s="9">
        <f t="shared" si="0"/>
        <v>376</v>
      </c>
      <c r="F20" s="9">
        <f t="shared" si="0"/>
        <v>1270</v>
      </c>
      <c r="G20" s="10">
        <v>127</v>
      </c>
      <c r="H20" s="10">
        <v>173</v>
      </c>
      <c r="I20" s="10">
        <f>(G20*10)</f>
        <v>1270</v>
      </c>
      <c r="J20" s="10">
        <v>76</v>
      </c>
      <c r="K20" s="10">
        <v>203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50</v>
      </c>
      <c r="E22" s="9">
        <f t="shared" si="0"/>
        <v>159</v>
      </c>
      <c r="F22" s="9">
        <f t="shared" si="0"/>
        <v>620</v>
      </c>
      <c r="G22" s="45">
        <v>31</v>
      </c>
      <c r="H22" s="10">
        <v>108</v>
      </c>
      <c r="I22" s="10">
        <f t="shared" si="1"/>
        <v>620</v>
      </c>
      <c r="J22" s="10">
        <v>19</v>
      </c>
      <c r="K22" s="10">
        <v>51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27</v>
      </c>
      <c r="E23" s="9">
        <f t="shared" si="0"/>
        <v>162</v>
      </c>
      <c r="F23" s="9">
        <f t="shared" si="0"/>
        <v>480</v>
      </c>
      <c r="G23" s="45">
        <v>24</v>
      </c>
      <c r="H23" s="10">
        <v>151</v>
      </c>
      <c r="I23" s="10">
        <f t="shared" si="1"/>
        <v>480</v>
      </c>
      <c r="J23" s="10">
        <v>3</v>
      </c>
      <c r="K23" s="10">
        <v>11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47</v>
      </c>
      <c r="E24" s="9">
        <f t="shared" si="0"/>
        <v>259</v>
      </c>
      <c r="F24" s="9">
        <f t="shared" si="0"/>
        <v>620</v>
      </c>
      <c r="G24" s="45">
        <v>31</v>
      </c>
      <c r="H24" s="10">
        <v>195</v>
      </c>
      <c r="I24" s="10">
        <f t="shared" si="1"/>
        <v>620</v>
      </c>
      <c r="J24" s="10">
        <v>16</v>
      </c>
      <c r="K24" s="10">
        <v>64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21</v>
      </c>
      <c r="E25" s="9">
        <f t="shared" si="0"/>
        <v>0</v>
      </c>
      <c r="F25" s="9">
        <f t="shared" si="0"/>
        <v>84</v>
      </c>
      <c r="G25" s="45">
        <v>21</v>
      </c>
      <c r="H25" s="10">
        <v>0</v>
      </c>
      <c r="I25" s="10">
        <f>(G25*4)</f>
        <v>84</v>
      </c>
      <c r="J25" s="10">
        <v>0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1690</v>
      </c>
      <c r="E26" s="26">
        <f t="shared" si="3"/>
        <v>6861</v>
      </c>
      <c r="F26" s="26">
        <f t="shared" si="3"/>
        <v>22954</v>
      </c>
      <c r="G26" s="27">
        <f t="shared" si="3"/>
        <v>1145</v>
      </c>
      <c r="H26" s="27">
        <f t="shared" si="3"/>
        <v>4769</v>
      </c>
      <c r="I26" s="27">
        <f t="shared" si="3"/>
        <v>18164</v>
      </c>
      <c r="J26" s="27">
        <f t="shared" si="3"/>
        <v>545</v>
      </c>
      <c r="K26" s="27">
        <f t="shared" si="3"/>
        <v>2092</v>
      </c>
      <c r="L26" s="27">
        <f t="shared" si="3"/>
        <v>4790</v>
      </c>
    </row>
    <row r="27" spans="1:12" ht="20.25">
      <c r="A27" s="28" t="s">
        <v>40</v>
      </c>
      <c r="B27" s="29"/>
      <c r="C27" s="29"/>
      <c r="D27" s="30">
        <f t="shared" ref="D27:L27" si="4">(D26/31)</f>
        <v>54.516129032258064</v>
      </c>
      <c r="E27" s="30">
        <f t="shared" si="4"/>
        <v>221.32258064516128</v>
      </c>
      <c r="F27" s="30">
        <f t="shared" si="4"/>
        <v>740.45161290322585</v>
      </c>
      <c r="G27" s="27">
        <f t="shared" si="4"/>
        <v>36.935483870967744</v>
      </c>
      <c r="H27" s="27">
        <f t="shared" si="4"/>
        <v>153.83870967741936</v>
      </c>
      <c r="I27" s="27">
        <f t="shared" si="4"/>
        <v>585.93548387096769</v>
      </c>
      <c r="J27" s="27">
        <f t="shared" si="4"/>
        <v>17.580645161290324</v>
      </c>
      <c r="K27" s="27">
        <f t="shared" si="4"/>
        <v>67.483870967741936</v>
      </c>
      <c r="L27" s="27">
        <f t="shared" si="4"/>
        <v>154.51612903225808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6"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D33:H33"/>
    <mergeCell ref="B8:B9"/>
    <mergeCell ref="B10:B11"/>
    <mergeCell ref="A12:A24"/>
    <mergeCell ref="B18:B19"/>
    <mergeCell ref="D31:H31"/>
    <mergeCell ref="D32:H32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1E3D5-247A-441F-B0A6-A21A31CAB0B2}">
  <dimension ref="A1:L33"/>
  <sheetViews>
    <sheetView topLeftCell="A8" zoomScale="78" zoomScaleNormal="85" workbookViewId="0">
      <selection activeCell="H14" sqref="H14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69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174</v>
      </c>
      <c r="E8" s="9">
        <f t="shared" ref="E8:F25" si="0">(H8+K8)</f>
        <v>873</v>
      </c>
      <c r="F8" s="9">
        <f>SUM(I8+L8)</f>
        <v>2520</v>
      </c>
      <c r="G8" s="10">
        <v>126</v>
      </c>
      <c r="H8" s="10">
        <v>692</v>
      </c>
      <c r="I8" s="10">
        <f>(G8*20)</f>
        <v>2520</v>
      </c>
      <c r="J8" s="10">
        <v>48</v>
      </c>
      <c r="K8" s="10">
        <v>181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60</v>
      </c>
      <c r="E9" s="9">
        <f t="shared" si="0"/>
        <v>323</v>
      </c>
      <c r="F9" s="9">
        <f>SUM(I9+L9)</f>
        <v>1200</v>
      </c>
      <c r="G9" s="10">
        <v>30</v>
      </c>
      <c r="H9" s="10">
        <v>203</v>
      </c>
      <c r="I9" s="10">
        <f>(G9*20)</f>
        <v>600</v>
      </c>
      <c r="J9" s="9">
        <v>30</v>
      </c>
      <c r="K9" s="10">
        <v>120</v>
      </c>
      <c r="L9" s="10">
        <f>(J9*20)</f>
        <v>600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160</v>
      </c>
      <c r="E11" s="9">
        <f t="shared" si="0"/>
        <v>936</v>
      </c>
      <c r="F11" s="9">
        <f t="shared" si="0"/>
        <v>2520</v>
      </c>
      <c r="G11" s="10">
        <v>126</v>
      </c>
      <c r="H11" s="10">
        <v>770</v>
      </c>
      <c r="I11" s="10">
        <f>(G11*20)</f>
        <v>2520</v>
      </c>
      <c r="J11" s="10">
        <v>34</v>
      </c>
      <c r="K11" s="10">
        <v>166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227</v>
      </c>
      <c r="E12" s="9">
        <f t="shared" si="0"/>
        <v>1203</v>
      </c>
      <c r="F12" s="9">
        <f t="shared" si="0"/>
        <v>1680</v>
      </c>
      <c r="G12" s="10">
        <v>168</v>
      </c>
      <c r="H12" s="10">
        <v>763</v>
      </c>
      <c r="I12" s="10">
        <f>(G12*10)</f>
        <v>1680</v>
      </c>
      <c r="J12" s="10">
        <v>59</v>
      </c>
      <c r="K12" s="10">
        <v>440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195</v>
      </c>
      <c r="E13" s="9">
        <f t="shared" si="0"/>
        <v>776</v>
      </c>
      <c r="F13" s="9">
        <f t="shared" si="0"/>
        <v>1950</v>
      </c>
      <c r="G13" s="10">
        <v>98</v>
      </c>
      <c r="H13" s="10">
        <v>587</v>
      </c>
      <c r="I13" s="10">
        <f>(G13*10)</f>
        <v>980</v>
      </c>
      <c r="J13" s="9">
        <v>97</v>
      </c>
      <c r="K13" s="10">
        <v>189</v>
      </c>
      <c r="L13" s="10">
        <f>(J13*10)</f>
        <v>970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106</v>
      </c>
      <c r="E14" s="9">
        <f t="shared" si="0"/>
        <v>1117</v>
      </c>
      <c r="F14" s="9">
        <f t="shared" si="0"/>
        <v>1760</v>
      </c>
      <c r="G14" s="10">
        <v>88</v>
      </c>
      <c r="H14" s="10">
        <v>755</v>
      </c>
      <c r="I14" s="10">
        <f t="shared" si="1"/>
        <v>1760</v>
      </c>
      <c r="J14" s="10">
        <v>18</v>
      </c>
      <c r="K14" s="10">
        <v>362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322</v>
      </c>
      <c r="E15" s="9">
        <f>(H15+K15)</f>
        <v>711</v>
      </c>
      <c r="F15" s="9">
        <f t="shared" si="0"/>
        <v>6440</v>
      </c>
      <c r="G15" s="10">
        <v>152</v>
      </c>
      <c r="H15" s="10">
        <v>448</v>
      </c>
      <c r="I15" s="10">
        <f t="shared" si="1"/>
        <v>3040</v>
      </c>
      <c r="J15" s="9">
        <v>170</v>
      </c>
      <c r="K15" s="10">
        <v>263</v>
      </c>
      <c r="L15" s="10">
        <f>(J15*20)</f>
        <v>3400</v>
      </c>
    </row>
    <row r="16" spans="1:12" ht="20.25">
      <c r="A16" s="70"/>
      <c r="B16" s="35">
        <v>225</v>
      </c>
      <c r="C16" s="35" t="s">
        <v>27</v>
      </c>
      <c r="D16" s="18">
        <f t="shared" si="2"/>
        <v>63</v>
      </c>
      <c r="E16" s="9">
        <f>(H16+K16)</f>
        <v>259</v>
      </c>
      <c r="F16" s="9">
        <f t="shared" si="0"/>
        <v>1180</v>
      </c>
      <c r="G16" s="10">
        <v>59</v>
      </c>
      <c r="H16" s="10">
        <v>243</v>
      </c>
      <c r="I16" s="10">
        <f t="shared" si="1"/>
        <v>1180</v>
      </c>
      <c r="J16" s="10">
        <v>4</v>
      </c>
      <c r="K16" s="10">
        <v>16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36</v>
      </c>
      <c r="E18" s="9">
        <f t="shared" si="0"/>
        <v>377</v>
      </c>
      <c r="F18" s="9">
        <f t="shared" si="0"/>
        <v>700</v>
      </c>
      <c r="G18" s="10">
        <v>35</v>
      </c>
      <c r="H18" s="10">
        <v>372</v>
      </c>
      <c r="I18" s="10">
        <f t="shared" si="1"/>
        <v>700</v>
      </c>
      <c r="J18" s="10">
        <v>1</v>
      </c>
      <c r="K18" s="10">
        <v>5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36</v>
      </c>
      <c r="E19" s="9">
        <f t="shared" si="0"/>
        <v>531</v>
      </c>
      <c r="F19" s="9">
        <f t="shared" si="0"/>
        <v>700</v>
      </c>
      <c r="G19" s="10">
        <v>35</v>
      </c>
      <c r="H19" s="10">
        <v>526</v>
      </c>
      <c r="I19" s="10">
        <f t="shared" si="1"/>
        <v>700</v>
      </c>
      <c r="J19" s="9">
        <v>1</v>
      </c>
      <c r="K19" s="10">
        <v>5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199</v>
      </c>
      <c r="E20" s="9">
        <f t="shared" si="0"/>
        <v>676</v>
      </c>
      <c r="F20" s="9">
        <f t="shared" si="0"/>
        <v>1250</v>
      </c>
      <c r="G20" s="10">
        <v>125</v>
      </c>
      <c r="H20" s="10">
        <v>427</v>
      </c>
      <c r="I20" s="10">
        <f>(G20*10)</f>
        <v>1250</v>
      </c>
      <c r="J20" s="10">
        <v>74</v>
      </c>
      <c r="K20" s="10">
        <v>249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50</v>
      </c>
      <c r="E22" s="9">
        <f t="shared" si="0"/>
        <v>253</v>
      </c>
      <c r="F22" s="9">
        <f t="shared" si="0"/>
        <v>600</v>
      </c>
      <c r="G22" s="45">
        <v>30</v>
      </c>
      <c r="H22" s="10">
        <v>159</v>
      </c>
      <c r="I22" s="10">
        <f t="shared" si="1"/>
        <v>600</v>
      </c>
      <c r="J22" s="10">
        <v>20</v>
      </c>
      <c r="K22" s="10">
        <v>94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36</v>
      </c>
      <c r="E23" s="9">
        <f t="shared" si="0"/>
        <v>278</v>
      </c>
      <c r="F23" s="9">
        <f t="shared" si="0"/>
        <v>600</v>
      </c>
      <c r="G23" s="45">
        <v>30</v>
      </c>
      <c r="H23" s="10">
        <v>255</v>
      </c>
      <c r="I23" s="10">
        <f t="shared" si="1"/>
        <v>600</v>
      </c>
      <c r="J23" s="10">
        <v>6</v>
      </c>
      <c r="K23" s="10">
        <v>23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40</v>
      </c>
      <c r="E24" s="9">
        <f t="shared" si="0"/>
        <v>254</v>
      </c>
      <c r="F24" s="9">
        <f t="shared" si="0"/>
        <v>600</v>
      </c>
      <c r="G24" s="45">
        <v>30</v>
      </c>
      <c r="H24" s="10">
        <v>213</v>
      </c>
      <c r="I24" s="10">
        <f t="shared" si="1"/>
        <v>600</v>
      </c>
      <c r="J24" s="10">
        <v>10</v>
      </c>
      <c r="K24" s="10">
        <v>41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42</v>
      </c>
      <c r="E25" s="9">
        <f t="shared" si="0"/>
        <v>0</v>
      </c>
      <c r="F25" s="9">
        <f t="shared" si="0"/>
        <v>168</v>
      </c>
      <c r="G25" s="45">
        <v>42</v>
      </c>
      <c r="H25" s="10">
        <v>0</v>
      </c>
      <c r="I25" s="10">
        <f>(G25*4)</f>
        <v>168</v>
      </c>
      <c r="J25" s="10">
        <v>0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1746</v>
      </c>
      <c r="E26" s="26">
        <f t="shared" si="3"/>
        <v>8567</v>
      </c>
      <c r="F26" s="26">
        <f t="shared" si="3"/>
        <v>23868</v>
      </c>
      <c r="G26" s="27">
        <f t="shared" si="3"/>
        <v>1174</v>
      </c>
      <c r="H26" s="27">
        <f t="shared" si="3"/>
        <v>6413</v>
      </c>
      <c r="I26" s="27">
        <f t="shared" si="3"/>
        <v>18898</v>
      </c>
      <c r="J26" s="27">
        <f t="shared" si="3"/>
        <v>572</v>
      </c>
      <c r="K26" s="27">
        <f t="shared" si="3"/>
        <v>2154</v>
      </c>
      <c r="L26" s="27">
        <f t="shared" si="3"/>
        <v>4970</v>
      </c>
    </row>
    <row r="27" spans="1:12" ht="20.25">
      <c r="A27" s="28" t="s">
        <v>40</v>
      </c>
      <c r="B27" s="29"/>
      <c r="C27" s="29"/>
      <c r="D27" s="30">
        <f t="shared" ref="D27:L27" si="4">(D26/30)</f>
        <v>58.2</v>
      </c>
      <c r="E27" s="30">
        <f t="shared" si="4"/>
        <v>285.56666666666666</v>
      </c>
      <c r="F27" s="30">
        <f t="shared" si="4"/>
        <v>795.6</v>
      </c>
      <c r="G27" s="27">
        <f t="shared" si="4"/>
        <v>39.133333333333333</v>
      </c>
      <c r="H27" s="27">
        <f t="shared" si="4"/>
        <v>213.76666666666668</v>
      </c>
      <c r="I27" s="27">
        <f t="shared" si="4"/>
        <v>629.93333333333328</v>
      </c>
      <c r="J27" s="27">
        <f t="shared" si="4"/>
        <v>19.066666666666666</v>
      </c>
      <c r="K27" s="27">
        <f t="shared" si="4"/>
        <v>71.8</v>
      </c>
      <c r="L27" s="27">
        <f t="shared" si="4"/>
        <v>165.66666666666666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6">
    <mergeCell ref="D33:H33"/>
    <mergeCell ref="B8:B9"/>
    <mergeCell ref="B10:B11"/>
    <mergeCell ref="A12:A24"/>
    <mergeCell ref="B18:B19"/>
    <mergeCell ref="D31:H31"/>
    <mergeCell ref="D32:H32"/>
    <mergeCell ref="A1:L1"/>
    <mergeCell ref="A2:L2"/>
    <mergeCell ref="A3:L3"/>
    <mergeCell ref="A4:L4"/>
    <mergeCell ref="A5:A6"/>
    <mergeCell ref="B5:B6"/>
    <mergeCell ref="D5:F5"/>
    <mergeCell ref="G5:I5"/>
    <mergeCell ref="J5:L5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A8131-DCD3-42F2-9564-D6459984F9E7}">
  <dimension ref="A1:L33"/>
  <sheetViews>
    <sheetView zoomScale="78" zoomScaleNormal="85" workbookViewId="0">
      <selection activeCell="A3" sqref="A3:L3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70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167</v>
      </c>
      <c r="E8" s="9">
        <f t="shared" ref="E8:F25" si="0">(H8+K8)</f>
        <v>745</v>
      </c>
      <c r="F8" s="9">
        <f>SUM(I8+L8)</f>
        <v>2340</v>
      </c>
      <c r="G8" s="10">
        <v>117</v>
      </c>
      <c r="H8" s="10">
        <v>549</v>
      </c>
      <c r="I8" s="10">
        <f>(G8*20)</f>
        <v>2340</v>
      </c>
      <c r="J8" s="10">
        <v>50</v>
      </c>
      <c r="K8" s="10">
        <v>196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60</v>
      </c>
      <c r="E9" s="9">
        <f t="shared" si="0"/>
        <v>480</v>
      </c>
      <c r="F9" s="9">
        <f>SUM(I9+L9)</f>
        <v>1200</v>
      </c>
      <c r="G9" s="10">
        <v>31</v>
      </c>
      <c r="H9" s="10">
        <v>334</v>
      </c>
      <c r="I9" s="10">
        <f>(G9*20)</f>
        <v>620</v>
      </c>
      <c r="J9" s="9">
        <v>29</v>
      </c>
      <c r="K9" s="10">
        <v>146</v>
      </c>
      <c r="L9" s="10">
        <f>(J9*20)</f>
        <v>580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127</v>
      </c>
      <c r="E11" s="9">
        <f t="shared" si="0"/>
        <v>506</v>
      </c>
      <c r="F11" s="9">
        <f t="shared" si="0"/>
        <v>2260</v>
      </c>
      <c r="G11" s="10">
        <v>113</v>
      </c>
      <c r="H11" s="10">
        <v>452</v>
      </c>
      <c r="I11" s="10">
        <f>(G11*20)</f>
        <v>2260</v>
      </c>
      <c r="J11" s="10">
        <v>14</v>
      </c>
      <c r="K11" s="10">
        <v>54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229</v>
      </c>
      <c r="E12" s="9">
        <f t="shared" si="0"/>
        <v>963</v>
      </c>
      <c r="F12" s="9">
        <f t="shared" si="0"/>
        <v>1800</v>
      </c>
      <c r="G12" s="10">
        <v>180</v>
      </c>
      <c r="H12" s="10">
        <v>654</v>
      </c>
      <c r="I12" s="10">
        <f>(G12*10)</f>
        <v>1800</v>
      </c>
      <c r="J12" s="10">
        <v>49</v>
      </c>
      <c r="K12" s="10">
        <v>309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225</v>
      </c>
      <c r="E13" s="9">
        <f t="shared" si="0"/>
        <v>750</v>
      </c>
      <c r="F13" s="9">
        <f t="shared" si="0"/>
        <v>2250</v>
      </c>
      <c r="G13" s="10">
        <v>108</v>
      </c>
      <c r="H13" s="10">
        <v>541</v>
      </c>
      <c r="I13" s="10">
        <f>(G13*10)</f>
        <v>1080</v>
      </c>
      <c r="J13" s="9">
        <v>117</v>
      </c>
      <c r="K13" s="10">
        <v>209</v>
      </c>
      <c r="L13" s="10">
        <f>(J13*10)</f>
        <v>1170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82</v>
      </c>
      <c r="E14" s="9">
        <f t="shared" si="0"/>
        <v>727</v>
      </c>
      <c r="F14" s="9">
        <f t="shared" si="0"/>
        <v>1500</v>
      </c>
      <c r="G14" s="10">
        <v>75</v>
      </c>
      <c r="H14" s="10">
        <v>531</v>
      </c>
      <c r="I14" s="10">
        <f t="shared" si="1"/>
        <v>1500</v>
      </c>
      <c r="J14" s="10">
        <v>7</v>
      </c>
      <c r="K14" s="10">
        <v>196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290</v>
      </c>
      <c r="E15" s="9">
        <f>(H15+K15)</f>
        <v>796</v>
      </c>
      <c r="F15" s="9">
        <f t="shared" si="0"/>
        <v>5800</v>
      </c>
      <c r="G15" s="10">
        <v>149</v>
      </c>
      <c r="H15" s="10">
        <v>506</v>
      </c>
      <c r="I15" s="10">
        <f t="shared" si="1"/>
        <v>2980</v>
      </c>
      <c r="J15" s="9">
        <v>141</v>
      </c>
      <c r="K15" s="10">
        <v>290</v>
      </c>
      <c r="L15" s="10">
        <f>(J15*20)</f>
        <v>2820</v>
      </c>
    </row>
    <row r="16" spans="1:12" ht="20.25">
      <c r="A16" s="70"/>
      <c r="B16" s="35">
        <v>225</v>
      </c>
      <c r="C16" s="35" t="s">
        <v>27</v>
      </c>
      <c r="D16" s="18">
        <f t="shared" si="2"/>
        <v>67</v>
      </c>
      <c r="E16" s="9">
        <f>(H16+K16)</f>
        <v>143</v>
      </c>
      <c r="F16" s="9">
        <f t="shared" si="0"/>
        <v>1240</v>
      </c>
      <c r="G16" s="10">
        <v>62</v>
      </c>
      <c r="H16" s="10">
        <v>124</v>
      </c>
      <c r="I16" s="10">
        <f t="shared" si="1"/>
        <v>1240</v>
      </c>
      <c r="J16" s="10">
        <v>5</v>
      </c>
      <c r="K16" s="10">
        <v>19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33</v>
      </c>
      <c r="E18" s="9">
        <f t="shared" si="0"/>
        <v>217</v>
      </c>
      <c r="F18" s="9">
        <f t="shared" si="0"/>
        <v>640</v>
      </c>
      <c r="G18" s="10">
        <v>32</v>
      </c>
      <c r="H18" s="10">
        <v>212</v>
      </c>
      <c r="I18" s="10">
        <f t="shared" si="1"/>
        <v>640</v>
      </c>
      <c r="J18" s="10">
        <v>1</v>
      </c>
      <c r="K18" s="10">
        <v>5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32</v>
      </c>
      <c r="E19" s="9">
        <f t="shared" si="0"/>
        <v>180</v>
      </c>
      <c r="F19" s="9">
        <f t="shared" si="0"/>
        <v>640</v>
      </c>
      <c r="G19" s="10">
        <v>32</v>
      </c>
      <c r="H19" s="10">
        <v>180</v>
      </c>
      <c r="I19" s="10">
        <f t="shared" si="1"/>
        <v>640</v>
      </c>
      <c r="J19" s="9">
        <v>0</v>
      </c>
      <c r="K19" s="10">
        <v>0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171</v>
      </c>
      <c r="E20" s="9">
        <f t="shared" si="0"/>
        <v>541</v>
      </c>
      <c r="F20" s="9">
        <f t="shared" si="0"/>
        <v>1050</v>
      </c>
      <c r="G20" s="10">
        <v>105</v>
      </c>
      <c r="H20" s="10">
        <v>342</v>
      </c>
      <c r="I20" s="10">
        <f>(G20*10)</f>
        <v>1050</v>
      </c>
      <c r="J20" s="10">
        <v>66</v>
      </c>
      <c r="K20" s="10">
        <v>199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40</v>
      </c>
      <c r="E22" s="9">
        <f t="shared" si="0"/>
        <v>160</v>
      </c>
      <c r="F22" s="9">
        <f t="shared" si="0"/>
        <v>620</v>
      </c>
      <c r="G22" s="45">
        <v>31</v>
      </c>
      <c r="H22" s="10">
        <v>136</v>
      </c>
      <c r="I22" s="10">
        <f t="shared" si="1"/>
        <v>620</v>
      </c>
      <c r="J22" s="10">
        <v>9</v>
      </c>
      <c r="K22" s="10">
        <v>24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33</v>
      </c>
      <c r="E23" s="9">
        <f t="shared" si="0"/>
        <v>208</v>
      </c>
      <c r="F23" s="9">
        <f t="shared" si="0"/>
        <v>600</v>
      </c>
      <c r="G23" s="45">
        <v>30</v>
      </c>
      <c r="H23" s="10">
        <v>202</v>
      </c>
      <c r="I23" s="10">
        <f t="shared" si="1"/>
        <v>600</v>
      </c>
      <c r="J23" s="10">
        <v>3</v>
      </c>
      <c r="K23" s="10">
        <v>6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35</v>
      </c>
      <c r="E24" s="9">
        <f t="shared" si="0"/>
        <v>327</v>
      </c>
      <c r="F24" s="9">
        <f t="shared" si="0"/>
        <v>600</v>
      </c>
      <c r="G24" s="45">
        <v>30</v>
      </c>
      <c r="H24" s="10">
        <v>313</v>
      </c>
      <c r="I24" s="10">
        <f t="shared" si="1"/>
        <v>600</v>
      </c>
      <c r="J24" s="10">
        <v>5</v>
      </c>
      <c r="K24" s="10">
        <v>14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82</v>
      </c>
      <c r="E25" s="9">
        <f t="shared" si="0"/>
        <v>0</v>
      </c>
      <c r="F25" s="9">
        <f t="shared" si="0"/>
        <v>328</v>
      </c>
      <c r="G25" s="45">
        <v>82</v>
      </c>
      <c r="H25" s="10">
        <v>0</v>
      </c>
      <c r="I25" s="10">
        <f>(G25*4)</f>
        <v>328</v>
      </c>
      <c r="J25" s="10">
        <v>0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1673</v>
      </c>
      <c r="E26" s="26">
        <f t="shared" si="3"/>
        <v>6743</v>
      </c>
      <c r="F26" s="26">
        <f t="shared" si="3"/>
        <v>22868</v>
      </c>
      <c r="G26" s="27">
        <f t="shared" si="3"/>
        <v>1177</v>
      </c>
      <c r="H26" s="27">
        <f t="shared" si="3"/>
        <v>5076</v>
      </c>
      <c r="I26" s="27">
        <f t="shared" si="3"/>
        <v>18298</v>
      </c>
      <c r="J26" s="27">
        <f t="shared" si="3"/>
        <v>496</v>
      </c>
      <c r="K26" s="27">
        <f t="shared" si="3"/>
        <v>1667</v>
      </c>
      <c r="L26" s="27">
        <f t="shared" si="3"/>
        <v>4570</v>
      </c>
    </row>
    <row r="27" spans="1:12" ht="20.25">
      <c r="A27" s="28" t="s">
        <v>40</v>
      </c>
      <c r="B27" s="29"/>
      <c r="C27" s="29"/>
      <c r="D27" s="30">
        <f>(D26/31)</f>
        <v>53.967741935483872</v>
      </c>
      <c r="E27" s="30">
        <f>(E26/31)</f>
        <v>217.51612903225808</v>
      </c>
      <c r="F27" s="30">
        <f t="shared" ref="F27:L27" si="4">(F26/31)</f>
        <v>737.67741935483866</v>
      </c>
      <c r="G27" s="30">
        <f t="shared" si="4"/>
        <v>37.967741935483872</v>
      </c>
      <c r="H27" s="30">
        <f t="shared" si="4"/>
        <v>163.74193548387098</v>
      </c>
      <c r="I27" s="30">
        <f t="shared" si="4"/>
        <v>590.25806451612902</v>
      </c>
      <c r="J27" s="30">
        <f t="shared" si="4"/>
        <v>16</v>
      </c>
      <c r="K27" s="30">
        <f t="shared" si="4"/>
        <v>53.774193548387096</v>
      </c>
      <c r="L27" s="30">
        <f t="shared" si="4"/>
        <v>147.41935483870967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6">
    <mergeCell ref="D33:H33"/>
    <mergeCell ref="B8:B9"/>
    <mergeCell ref="B10:B11"/>
    <mergeCell ref="A12:A24"/>
    <mergeCell ref="B18:B19"/>
    <mergeCell ref="D31:H31"/>
    <mergeCell ref="D32:H32"/>
    <mergeCell ref="A1:L1"/>
    <mergeCell ref="A2:L2"/>
    <mergeCell ref="A3:L3"/>
    <mergeCell ref="A4:L4"/>
    <mergeCell ref="A5:A6"/>
    <mergeCell ref="B5:B6"/>
    <mergeCell ref="D5:F5"/>
    <mergeCell ref="G5:I5"/>
    <mergeCell ref="J5:L5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A8615-AFA9-4480-A13F-FBBB76C73A67}">
  <dimension ref="A1:L33"/>
  <sheetViews>
    <sheetView topLeftCell="A6" zoomScale="78" zoomScaleNormal="85" workbookViewId="0">
      <selection activeCell="H17" sqref="H17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71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159</v>
      </c>
      <c r="E8" s="9">
        <f t="shared" ref="E8:F25" si="0">(H8+K8)</f>
        <v>494</v>
      </c>
      <c r="F8" s="9">
        <f>SUM(I8+L8)</f>
        <v>2340</v>
      </c>
      <c r="G8" s="10">
        <v>117</v>
      </c>
      <c r="H8" s="10">
        <v>370</v>
      </c>
      <c r="I8" s="10">
        <f>(G8*20)</f>
        <v>2340</v>
      </c>
      <c r="J8" s="10">
        <v>42</v>
      </c>
      <c r="K8" s="10">
        <v>124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58</v>
      </c>
      <c r="E9" s="9">
        <f t="shared" si="0"/>
        <v>555</v>
      </c>
      <c r="F9" s="9">
        <f>SUM(I9+L9)</f>
        <v>1160</v>
      </c>
      <c r="G9" s="10">
        <v>30</v>
      </c>
      <c r="H9" s="10">
        <v>467</v>
      </c>
      <c r="I9" s="10">
        <f>(G9*20)</f>
        <v>600</v>
      </c>
      <c r="J9" s="9">
        <v>28</v>
      </c>
      <c r="K9" s="10">
        <v>88</v>
      </c>
      <c r="L9" s="10">
        <f>(J9*20)</f>
        <v>560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123</v>
      </c>
      <c r="E11" s="9">
        <f t="shared" si="0"/>
        <v>640</v>
      </c>
      <c r="F11" s="9">
        <f t="shared" si="0"/>
        <v>2220</v>
      </c>
      <c r="G11" s="10">
        <v>111</v>
      </c>
      <c r="H11" s="10">
        <v>592</v>
      </c>
      <c r="I11" s="10">
        <f>(G11*20)</f>
        <v>2220</v>
      </c>
      <c r="J11" s="10">
        <v>12</v>
      </c>
      <c r="K11" s="10">
        <v>48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143</v>
      </c>
      <c r="E12" s="9">
        <f t="shared" si="0"/>
        <v>747</v>
      </c>
      <c r="F12" s="9">
        <f t="shared" si="0"/>
        <v>1150</v>
      </c>
      <c r="G12" s="10">
        <v>115</v>
      </c>
      <c r="H12" s="10">
        <v>687</v>
      </c>
      <c r="I12" s="10">
        <f>(G12*10)</f>
        <v>1150</v>
      </c>
      <c r="J12" s="10">
        <v>28</v>
      </c>
      <c r="K12" s="10">
        <v>60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234</v>
      </c>
      <c r="E13" s="9">
        <f t="shared" si="0"/>
        <v>853</v>
      </c>
      <c r="F13" s="9">
        <f t="shared" si="0"/>
        <v>2340</v>
      </c>
      <c r="G13" s="10">
        <v>109</v>
      </c>
      <c r="H13" s="10">
        <v>442</v>
      </c>
      <c r="I13" s="10">
        <f>(G13*10)</f>
        <v>1090</v>
      </c>
      <c r="J13" s="9">
        <v>125</v>
      </c>
      <c r="K13" s="10">
        <v>411</v>
      </c>
      <c r="L13" s="10">
        <f>(J13*10)</f>
        <v>1250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60</v>
      </c>
      <c r="E14" s="9">
        <f t="shared" si="0"/>
        <v>740</v>
      </c>
      <c r="F14" s="9">
        <f t="shared" si="0"/>
        <v>1100</v>
      </c>
      <c r="G14" s="10">
        <v>55</v>
      </c>
      <c r="H14" s="10">
        <v>725</v>
      </c>
      <c r="I14" s="10">
        <f t="shared" si="1"/>
        <v>1100</v>
      </c>
      <c r="J14" s="10">
        <v>5</v>
      </c>
      <c r="K14" s="10">
        <v>15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301</v>
      </c>
      <c r="E15" s="9">
        <f>(H15+K15)</f>
        <v>879</v>
      </c>
      <c r="F15" s="9">
        <f t="shared" si="0"/>
        <v>6020</v>
      </c>
      <c r="G15" s="10">
        <v>144</v>
      </c>
      <c r="H15" s="10">
        <v>429</v>
      </c>
      <c r="I15" s="10">
        <f t="shared" si="1"/>
        <v>2880</v>
      </c>
      <c r="J15" s="9">
        <v>157</v>
      </c>
      <c r="K15" s="10">
        <v>450</v>
      </c>
      <c r="L15" s="10">
        <f>(J15*20)</f>
        <v>3140</v>
      </c>
    </row>
    <row r="16" spans="1:12" ht="20.25">
      <c r="A16" s="70"/>
      <c r="B16" s="35">
        <v>225</v>
      </c>
      <c r="C16" s="35" t="s">
        <v>27</v>
      </c>
      <c r="D16" s="18">
        <f t="shared" si="2"/>
        <v>64</v>
      </c>
      <c r="E16" s="9">
        <f>(H16+K16)</f>
        <v>158</v>
      </c>
      <c r="F16" s="9">
        <f t="shared" si="0"/>
        <v>1200</v>
      </c>
      <c r="G16" s="10">
        <v>60</v>
      </c>
      <c r="H16" s="10">
        <v>148</v>
      </c>
      <c r="I16" s="10">
        <f t="shared" si="1"/>
        <v>1200</v>
      </c>
      <c r="J16" s="10">
        <v>4</v>
      </c>
      <c r="K16" s="10">
        <v>10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32</v>
      </c>
      <c r="E18" s="9">
        <f t="shared" si="0"/>
        <v>288</v>
      </c>
      <c r="F18" s="9">
        <f t="shared" si="0"/>
        <v>620</v>
      </c>
      <c r="G18" s="10">
        <v>31</v>
      </c>
      <c r="H18" s="10">
        <v>278</v>
      </c>
      <c r="I18" s="10">
        <f t="shared" si="1"/>
        <v>620</v>
      </c>
      <c r="J18" s="10">
        <v>1</v>
      </c>
      <c r="K18" s="10">
        <v>10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31</v>
      </c>
      <c r="E19" s="9">
        <f t="shared" si="0"/>
        <v>154</v>
      </c>
      <c r="F19" s="9">
        <f t="shared" si="0"/>
        <v>620</v>
      </c>
      <c r="G19" s="10">
        <v>31</v>
      </c>
      <c r="H19" s="10">
        <v>154</v>
      </c>
      <c r="I19" s="10">
        <f t="shared" si="1"/>
        <v>620</v>
      </c>
      <c r="J19" s="9">
        <v>0</v>
      </c>
      <c r="K19" s="10">
        <v>0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164</v>
      </c>
      <c r="E20" s="9">
        <f t="shared" si="0"/>
        <v>536</v>
      </c>
      <c r="F20" s="9">
        <f t="shared" si="0"/>
        <v>1010</v>
      </c>
      <c r="G20" s="10">
        <v>101</v>
      </c>
      <c r="H20" s="10">
        <v>370</v>
      </c>
      <c r="I20" s="10">
        <f>(G20*10)</f>
        <v>1010</v>
      </c>
      <c r="J20" s="10">
        <v>63</v>
      </c>
      <c r="K20" s="10">
        <v>166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38</v>
      </c>
      <c r="E22" s="9">
        <f t="shared" si="0"/>
        <v>124</v>
      </c>
      <c r="F22" s="9">
        <f t="shared" si="0"/>
        <v>600</v>
      </c>
      <c r="G22" s="45">
        <v>30</v>
      </c>
      <c r="H22" s="10">
        <v>103</v>
      </c>
      <c r="I22" s="10">
        <f t="shared" si="1"/>
        <v>600</v>
      </c>
      <c r="J22" s="10">
        <v>8</v>
      </c>
      <c r="K22" s="10">
        <v>21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30</v>
      </c>
      <c r="E23" s="9">
        <f t="shared" si="0"/>
        <v>137</v>
      </c>
      <c r="F23" s="9">
        <f t="shared" si="0"/>
        <v>600</v>
      </c>
      <c r="G23" s="45">
        <v>30</v>
      </c>
      <c r="H23" s="10">
        <v>137</v>
      </c>
      <c r="I23" s="10">
        <f t="shared" si="1"/>
        <v>600</v>
      </c>
      <c r="J23" s="10">
        <v>0</v>
      </c>
      <c r="K23" s="10">
        <v>0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40</v>
      </c>
      <c r="E24" s="9">
        <f t="shared" si="0"/>
        <v>147</v>
      </c>
      <c r="F24" s="9">
        <f t="shared" si="0"/>
        <v>600</v>
      </c>
      <c r="G24" s="45">
        <v>30</v>
      </c>
      <c r="H24" s="10">
        <v>110</v>
      </c>
      <c r="I24" s="10">
        <f t="shared" si="1"/>
        <v>600</v>
      </c>
      <c r="J24" s="10">
        <v>10</v>
      </c>
      <c r="K24" s="10">
        <v>37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79</v>
      </c>
      <c r="E25" s="9">
        <f t="shared" si="0"/>
        <v>0</v>
      </c>
      <c r="F25" s="9">
        <f t="shared" si="0"/>
        <v>316</v>
      </c>
      <c r="G25" s="45">
        <v>79</v>
      </c>
      <c r="H25" s="10">
        <v>0</v>
      </c>
      <c r="I25" s="10">
        <f>(G25*4)</f>
        <v>316</v>
      </c>
      <c r="J25" s="10">
        <v>0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1556</v>
      </c>
      <c r="E26" s="26">
        <f t="shared" si="3"/>
        <v>6452</v>
      </c>
      <c r="F26" s="26">
        <f t="shared" si="3"/>
        <v>21896</v>
      </c>
      <c r="G26" s="27">
        <f t="shared" si="3"/>
        <v>1073</v>
      </c>
      <c r="H26" s="27">
        <f t="shared" si="3"/>
        <v>5012</v>
      </c>
      <c r="I26" s="27">
        <f t="shared" si="3"/>
        <v>16946</v>
      </c>
      <c r="J26" s="27">
        <f t="shared" si="3"/>
        <v>483</v>
      </c>
      <c r="K26" s="27">
        <f t="shared" si="3"/>
        <v>1440</v>
      </c>
      <c r="L26" s="27">
        <f t="shared" si="3"/>
        <v>4950</v>
      </c>
    </row>
    <row r="27" spans="1:12" ht="20.25">
      <c r="A27" s="28" t="s">
        <v>40</v>
      </c>
      <c r="B27" s="29"/>
      <c r="C27" s="29"/>
      <c r="D27" s="30">
        <f>(D26/30)</f>
        <v>51.866666666666667</v>
      </c>
      <c r="E27" s="30">
        <f t="shared" ref="E27:L27" si="4">(E26/30)</f>
        <v>215.06666666666666</v>
      </c>
      <c r="F27" s="30">
        <f t="shared" si="4"/>
        <v>729.86666666666667</v>
      </c>
      <c r="G27" s="30">
        <f t="shared" si="4"/>
        <v>35.766666666666666</v>
      </c>
      <c r="H27" s="30">
        <f t="shared" si="4"/>
        <v>167.06666666666666</v>
      </c>
      <c r="I27" s="30">
        <f t="shared" si="4"/>
        <v>564.86666666666667</v>
      </c>
      <c r="J27" s="30">
        <f t="shared" si="4"/>
        <v>16.100000000000001</v>
      </c>
      <c r="K27" s="30">
        <f t="shared" si="4"/>
        <v>48</v>
      </c>
      <c r="L27" s="30">
        <f t="shared" si="4"/>
        <v>165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6"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D33:H33"/>
    <mergeCell ref="B8:B9"/>
    <mergeCell ref="B10:B11"/>
    <mergeCell ref="A12:A24"/>
    <mergeCell ref="B18:B19"/>
    <mergeCell ref="D31:H31"/>
    <mergeCell ref="D32:H32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87E69-2288-4C8D-BF1B-2D19E76E90B6}">
  <dimension ref="A1:L33"/>
  <sheetViews>
    <sheetView topLeftCell="A3" zoomScale="73" zoomScaleNormal="85" workbookViewId="0">
      <selection activeCell="K8" sqref="K8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72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70</v>
      </c>
      <c r="E8" s="9">
        <f t="shared" ref="E8:F25" si="0">(H8+K8)</f>
        <v>219</v>
      </c>
      <c r="F8" s="9">
        <f>SUM(I8+L8)</f>
        <v>1120</v>
      </c>
      <c r="G8" s="10">
        <v>56</v>
      </c>
      <c r="H8" s="10">
        <v>167</v>
      </c>
      <c r="I8" s="10">
        <f>(G8*20)</f>
        <v>1120</v>
      </c>
      <c r="J8" s="10">
        <v>14</v>
      </c>
      <c r="K8" s="10">
        <v>52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29</v>
      </c>
      <c r="E9" s="9">
        <f t="shared" si="0"/>
        <v>219</v>
      </c>
      <c r="F9" s="9">
        <f>SUM(I9+L9)</f>
        <v>580</v>
      </c>
      <c r="G9" s="10">
        <v>14</v>
      </c>
      <c r="H9" s="10">
        <v>156</v>
      </c>
      <c r="I9" s="10">
        <f>(G9*20)</f>
        <v>280</v>
      </c>
      <c r="J9" s="9">
        <v>15</v>
      </c>
      <c r="K9" s="10">
        <v>63</v>
      </c>
      <c r="L9" s="10">
        <f>(J9*20)</f>
        <v>300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:I24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62</v>
      </c>
      <c r="E11" s="9">
        <f t="shared" si="0"/>
        <v>348</v>
      </c>
      <c r="F11" s="9">
        <f t="shared" si="0"/>
        <v>1120</v>
      </c>
      <c r="G11" s="10">
        <v>56</v>
      </c>
      <c r="H11" s="10">
        <v>323</v>
      </c>
      <c r="I11" s="10">
        <f>(G11*20)</f>
        <v>1120</v>
      </c>
      <c r="J11" s="10">
        <v>6</v>
      </c>
      <c r="K11" s="10">
        <v>25</v>
      </c>
      <c r="L11" s="10">
        <v>0</v>
      </c>
    </row>
    <row r="12" spans="1:12" ht="20.25">
      <c r="A12" s="66" t="s">
        <v>19</v>
      </c>
      <c r="B12" s="40" t="s">
        <v>20</v>
      </c>
      <c r="C12" s="35" t="s">
        <v>21</v>
      </c>
      <c r="D12" s="18">
        <f>(J12+G12)</f>
        <v>94</v>
      </c>
      <c r="E12" s="9">
        <f t="shared" si="0"/>
        <v>483</v>
      </c>
      <c r="F12" s="9">
        <f t="shared" si="0"/>
        <v>800</v>
      </c>
      <c r="G12" s="10">
        <v>80</v>
      </c>
      <c r="H12" s="10">
        <v>366</v>
      </c>
      <c r="I12" s="10">
        <f>(G12*10)</f>
        <v>800</v>
      </c>
      <c r="J12" s="10">
        <v>14</v>
      </c>
      <c r="K12" s="10">
        <v>117</v>
      </c>
      <c r="L12" s="10">
        <v>0</v>
      </c>
    </row>
    <row r="13" spans="1:12" ht="20.25">
      <c r="A13" s="70"/>
      <c r="B13" s="42"/>
      <c r="C13" s="35" t="s">
        <v>22</v>
      </c>
      <c r="D13" s="18">
        <f t="shared" ref="D13:D25" si="2">(J13+G13)</f>
        <v>111</v>
      </c>
      <c r="E13" s="9">
        <f t="shared" si="0"/>
        <v>370</v>
      </c>
      <c r="F13" s="9">
        <f t="shared" si="0"/>
        <v>1110</v>
      </c>
      <c r="G13" s="10">
        <v>47</v>
      </c>
      <c r="H13" s="10">
        <v>281</v>
      </c>
      <c r="I13" s="10">
        <f>(G13*10)</f>
        <v>470</v>
      </c>
      <c r="J13" s="9">
        <v>64</v>
      </c>
      <c r="K13" s="10">
        <v>89</v>
      </c>
      <c r="L13" s="10">
        <f>(J13*10)</f>
        <v>640</v>
      </c>
    </row>
    <row r="14" spans="1:12" ht="20.25">
      <c r="A14" s="70"/>
      <c r="B14" s="35" t="s">
        <v>23</v>
      </c>
      <c r="C14" s="35" t="s">
        <v>42</v>
      </c>
      <c r="D14" s="18">
        <f t="shared" si="2"/>
        <v>38</v>
      </c>
      <c r="E14" s="9">
        <f t="shared" si="0"/>
        <v>486</v>
      </c>
      <c r="F14" s="9">
        <f t="shared" si="0"/>
        <v>640</v>
      </c>
      <c r="G14" s="10">
        <v>32</v>
      </c>
      <c r="H14" s="10">
        <v>368</v>
      </c>
      <c r="I14" s="10">
        <f t="shared" si="1"/>
        <v>640</v>
      </c>
      <c r="J14" s="10">
        <v>6</v>
      </c>
      <c r="K14" s="10">
        <v>118</v>
      </c>
      <c r="L14" s="10">
        <v>0</v>
      </c>
    </row>
    <row r="15" spans="1:12" ht="20.25">
      <c r="A15" s="70"/>
      <c r="B15" s="35" t="s">
        <v>23</v>
      </c>
      <c r="C15" s="35" t="s">
        <v>26</v>
      </c>
      <c r="D15" s="18">
        <f t="shared" si="2"/>
        <v>148</v>
      </c>
      <c r="E15" s="9">
        <f>(H15+K15)</f>
        <v>416</v>
      </c>
      <c r="F15" s="9">
        <f t="shared" si="0"/>
        <v>2960</v>
      </c>
      <c r="G15" s="10">
        <v>78</v>
      </c>
      <c r="H15" s="10">
        <v>268</v>
      </c>
      <c r="I15" s="10">
        <f t="shared" si="1"/>
        <v>1560</v>
      </c>
      <c r="J15" s="9">
        <v>70</v>
      </c>
      <c r="K15" s="10">
        <v>148</v>
      </c>
      <c r="L15" s="10">
        <f>(J15*20)</f>
        <v>1400</v>
      </c>
    </row>
    <row r="16" spans="1:12" ht="20.25">
      <c r="A16" s="70"/>
      <c r="B16" s="35">
        <v>225</v>
      </c>
      <c r="C16" s="35" t="s">
        <v>27</v>
      </c>
      <c r="D16" s="18">
        <f t="shared" si="2"/>
        <v>37</v>
      </c>
      <c r="E16" s="9">
        <f>(H16+K16)</f>
        <v>111</v>
      </c>
      <c r="F16" s="9">
        <f t="shared" si="0"/>
        <v>600</v>
      </c>
      <c r="G16" s="10">
        <v>30</v>
      </c>
      <c r="H16" s="10">
        <v>98</v>
      </c>
      <c r="I16" s="10">
        <f t="shared" si="1"/>
        <v>600</v>
      </c>
      <c r="J16" s="10">
        <v>7</v>
      </c>
      <c r="K16" s="10">
        <v>13</v>
      </c>
      <c r="L16" s="10">
        <v>0</v>
      </c>
    </row>
    <row r="17" spans="1:12" ht="20.25">
      <c r="A17" s="70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70"/>
      <c r="B18" s="50">
        <v>590</v>
      </c>
      <c r="C18" s="43" t="s">
        <v>29</v>
      </c>
      <c r="D18" s="18">
        <f t="shared" si="2"/>
        <v>15</v>
      </c>
      <c r="E18" s="9">
        <f t="shared" si="0"/>
        <v>118</v>
      </c>
      <c r="F18" s="9">
        <f t="shared" si="0"/>
        <v>300</v>
      </c>
      <c r="G18" s="10">
        <v>15</v>
      </c>
      <c r="H18" s="10">
        <v>118</v>
      </c>
      <c r="I18" s="10">
        <f t="shared" si="1"/>
        <v>300</v>
      </c>
      <c r="J18" s="10">
        <v>0</v>
      </c>
      <c r="K18" s="10">
        <v>0</v>
      </c>
      <c r="L18" s="10">
        <v>0</v>
      </c>
    </row>
    <row r="19" spans="1:12" ht="20.25">
      <c r="A19" s="70"/>
      <c r="B19" s="54"/>
      <c r="C19" s="43" t="s">
        <v>30</v>
      </c>
      <c r="D19" s="18">
        <f t="shared" si="2"/>
        <v>15</v>
      </c>
      <c r="E19" s="9">
        <f t="shared" si="0"/>
        <v>163</v>
      </c>
      <c r="F19" s="9">
        <f t="shared" si="0"/>
        <v>300</v>
      </c>
      <c r="G19" s="10">
        <v>15</v>
      </c>
      <c r="H19" s="10">
        <v>163</v>
      </c>
      <c r="I19" s="10">
        <f t="shared" si="1"/>
        <v>300</v>
      </c>
      <c r="J19" s="9">
        <v>0</v>
      </c>
      <c r="K19" s="10">
        <v>0</v>
      </c>
      <c r="L19" s="10">
        <v>0</v>
      </c>
    </row>
    <row r="20" spans="1:12" ht="20.25">
      <c r="A20" s="70"/>
      <c r="B20" s="35">
        <v>834</v>
      </c>
      <c r="C20" s="43" t="s">
        <v>31</v>
      </c>
      <c r="D20" s="18">
        <f t="shared" si="2"/>
        <v>84</v>
      </c>
      <c r="E20" s="9">
        <f t="shared" si="0"/>
        <v>238</v>
      </c>
      <c r="F20" s="9">
        <f t="shared" si="0"/>
        <v>530</v>
      </c>
      <c r="G20" s="10">
        <v>53</v>
      </c>
      <c r="H20" s="10">
        <v>155</v>
      </c>
      <c r="I20" s="10">
        <f>(G20*10)</f>
        <v>530</v>
      </c>
      <c r="J20" s="10">
        <v>31</v>
      </c>
      <c r="K20" s="10">
        <v>83</v>
      </c>
      <c r="L20" s="10">
        <v>0</v>
      </c>
    </row>
    <row r="21" spans="1:12" ht="20.25">
      <c r="A21" s="70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70"/>
      <c r="B22" s="35">
        <v>840</v>
      </c>
      <c r="C22" s="37" t="s">
        <v>34</v>
      </c>
      <c r="D22" s="18">
        <f t="shared" si="2"/>
        <v>21</v>
      </c>
      <c r="E22" s="9">
        <f t="shared" si="0"/>
        <v>59</v>
      </c>
      <c r="F22" s="9">
        <f t="shared" si="0"/>
        <v>280</v>
      </c>
      <c r="G22" s="45">
        <v>14</v>
      </c>
      <c r="H22" s="10">
        <v>39</v>
      </c>
      <c r="I22" s="10">
        <f t="shared" si="1"/>
        <v>280</v>
      </c>
      <c r="J22" s="10">
        <v>7</v>
      </c>
      <c r="K22" s="10">
        <v>20</v>
      </c>
      <c r="L22" s="10">
        <v>0</v>
      </c>
    </row>
    <row r="23" spans="1:12" ht="20.25">
      <c r="A23" s="70"/>
      <c r="B23" s="43">
        <v>841</v>
      </c>
      <c r="C23" s="43" t="s">
        <v>35</v>
      </c>
      <c r="D23" s="18">
        <f>(J23+G23)</f>
        <v>15</v>
      </c>
      <c r="E23" s="9">
        <f t="shared" si="0"/>
        <v>71</v>
      </c>
      <c r="F23" s="9">
        <f t="shared" si="0"/>
        <v>300</v>
      </c>
      <c r="G23" s="45">
        <v>15</v>
      </c>
      <c r="H23" s="10">
        <v>71</v>
      </c>
      <c r="I23" s="10">
        <f t="shared" si="1"/>
        <v>300</v>
      </c>
      <c r="J23" s="10">
        <v>0</v>
      </c>
      <c r="K23" s="10">
        <v>0</v>
      </c>
      <c r="L23" s="10">
        <v>0</v>
      </c>
    </row>
    <row r="24" spans="1:12" ht="20.25">
      <c r="A24" s="67"/>
      <c r="B24" s="43">
        <v>876</v>
      </c>
      <c r="C24" s="43" t="s">
        <v>36</v>
      </c>
      <c r="D24" s="9">
        <f>(J24+G24)</f>
        <v>24</v>
      </c>
      <c r="E24" s="9">
        <f t="shared" si="0"/>
        <v>155</v>
      </c>
      <c r="F24" s="9">
        <f t="shared" si="0"/>
        <v>300</v>
      </c>
      <c r="G24" s="45">
        <v>15</v>
      </c>
      <c r="H24" s="10">
        <v>124</v>
      </c>
      <c r="I24" s="10">
        <f t="shared" si="1"/>
        <v>300</v>
      </c>
      <c r="J24" s="10">
        <v>9</v>
      </c>
      <c r="K24" s="10">
        <v>31</v>
      </c>
      <c r="L24" s="10">
        <v>0</v>
      </c>
    </row>
    <row r="25" spans="1:12" ht="20.25">
      <c r="A25" s="22" t="s">
        <v>37</v>
      </c>
      <c r="B25" s="42">
        <v>4407</v>
      </c>
      <c r="C25" s="42" t="s">
        <v>38</v>
      </c>
      <c r="D25" s="9">
        <f t="shared" si="2"/>
        <v>38</v>
      </c>
      <c r="E25" s="9">
        <f t="shared" si="0"/>
        <v>0</v>
      </c>
      <c r="F25" s="9">
        <f t="shared" si="0"/>
        <v>152</v>
      </c>
      <c r="G25" s="45">
        <v>38</v>
      </c>
      <c r="H25" s="10">
        <v>0</v>
      </c>
      <c r="I25" s="10">
        <f>(G25*4)</f>
        <v>152</v>
      </c>
      <c r="J25" s="10">
        <v>0</v>
      </c>
      <c r="K25" s="10">
        <v>0</v>
      </c>
      <c r="L25" s="10">
        <v>0</v>
      </c>
    </row>
    <row r="26" spans="1:12" ht="20.25">
      <c r="A26" s="23" t="s">
        <v>39</v>
      </c>
      <c r="B26" s="24"/>
      <c r="C26" s="24"/>
      <c r="D26" s="25">
        <f t="shared" ref="D26:L26" si="3">SUM(D7:D25)</f>
        <v>801</v>
      </c>
      <c r="E26" s="26">
        <f t="shared" si="3"/>
        <v>3456</v>
      </c>
      <c r="F26" s="26">
        <f t="shared" si="3"/>
        <v>11092</v>
      </c>
      <c r="G26" s="27">
        <f t="shared" si="3"/>
        <v>558</v>
      </c>
      <c r="H26" s="27">
        <f t="shared" si="3"/>
        <v>2697</v>
      </c>
      <c r="I26" s="27">
        <f t="shared" si="3"/>
        <v>8752</v>
      </c>
      <c r="J26" s="27">
        <f t="shared" si="3"/>
        <v>243</v>
      </c>
      <c r="K26" s="27">
        <f t="shared" si="3"/>
        <v>759</v>
      </c>
      <c r="L26" s="27">
        <f t="shared" si="3"/>
        <v>2340</v>
      </c>
    </row>
    <row r="27" spans="1:12" ht="20.25">
      <c r="A27" s="28" t="s">
        <v>40</v>
      </c>
      <c r="B27" s="29"/>
      <c r="C27" s="29"/>
      <c r="D27" s="30">
        <f>(D26/31)</f>
        <v>25.838709677419356</v>
      </c>
      <c r="E27" s="30">
        <f t="shared" ref="E27:L27" si="4">(E26/31)</f>
        <v>111.48387096774194</v>
      </c>
      <c r="F27" s="30">
        <f t="shared" si="4"/>
        <v>357.80645161290323</v>
      </c>
      <c r="G27" s="30">
        <f t="shared" si="4"/>
        <v>18</v>
      </c>
      <c r="H27" s="30">
        <f t="shared" si="4"/>
        <v>87</v>
      </c>
      <c r="I27" s="30">
        <f t="shared" si="4"/>
        <v>282.32258064516128</v>
      </c>
      <c r="J27" s="30">
        <f t="shared" si="4"/>
        <v>7.838709677419355</v>
      </c>
      <c r="K27" s="30">
        <f t="shared" si="4"/>
        <v>24.483870967741936</v>
      </c>
      <c r="L27" s="30">
        <f t="shared" si="4"/>
        <v>75.483870967741936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6"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D33:H33"/>
    <mergeCell ref="B8:B9"/>
    <mergeCell ref="B10:B11"/>
    <mergeCell ref="A12:A24"/>
    <mergeCell ref="B18:B19"/>
    <mergeCell ref="D31:H31"/>
    <mergeCell ref="D32:H32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36564-B228-403A-A325-207FAC1C6A8A}">
  <dimension ref="A1:L33"/>
  <sheetViews>
    <sheetView topLeftCell="A6" zoomScale="78" zoomScaleNormal="85" workbookViewId="0">
      <selection activeCell="K8" sqref="K8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72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73</v>
      </c>
      <c r="E8" s="9">
        <f t="shared" ref="E8:F25" si="0">(H8+K8)</f>
        <v>218</v>
      </c>
      <c r="F8" s="9">
        <f>SUM(I8+L8)</f>
        <v>1770</v>
      </c>
      <c r="G8" s="10">
        <v>59</v>
      </c>
      <c r="H8" s="10">
        <v>167</v>
      </c>
      <c r="I8" s="10">
        <f>(G8*30)</f>
        <v>1770</v>
      </c>
      <c r="J8" s="10">
        <v>14</v>
      </c>
      <c r="K8" s="10">
        <v>51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33</v>
      </c>
      <c r="E9" s="9">
        <f t="shared" si="0"/>
        <v>217</v>
      </c>
      <c r="F9" s="9">
        <f>SUM(I9+L9)</f>
        <v>990</v>
      </c>
      <c r="G9" s="10">
        <v>16</v>
      </c>
      <c r="H9" s="10">
        <v>155</v>
      </c>
      <c r="I9" s="10">
        <f>(G9*30)</f>
        <v>480</v>
      </c>
      <c r="J9" s="9">
        <v>17</v>
      </c>
      <c r="K9" s="10">
        <v>62</v>
      </c>
      <c r="L9" s="10">
        <f>(J9*30)</f>
        <v>510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68</v>
      </c>
      <c r="E11" s="9">
        <f t="shared" si="0"/>
        <v>347</v>
      </c>
      <c r="F11" s="9">
        <f t="shared" si="0"/>
        <v>1860</v>
      </c>
      <c r="G11" s="10">
        <v>62</v>
      </c>
      <c r="H11" s="10">
        <v>323</v>
      </c>
      <c r="I11" s="10">
        <f>(G11*30)</f>
        <v>1860</v>
      </c>
      <c r="J11" s="10">
        <v>6</v>
      </c>
      <c r="K11" s="10">
        <v>24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73</v>
      </c>
      <c r="E12" s="9">
        <f t="shared" si="0"/>
        <v>481</v>
      </c>
      <c r="F12" s="9">
        <f t="shared" si="0"/>
        <v>900</v>
      </c>
      <c r="G12" s="10">
        <v>60</v>
      </c>
      <c r="H12" s="10">
        <v>365</v>
      </c>
      <c r="I12" s="10">
        <f>(G12*15)</f>
        <v>900</v>
      </c>
      <c r="J12" s="10">
        <v>13</v>
      </c>
      <c r="K12" s="10">
        <v>116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138</v>
      </c>
      <c r="E13" s="9">
        <f t="shared" si="0"/>
        <v>370</v>
      </c>
      <c r="F13" s="9">
        <f t="shared" si="0"/>
        <v>2070</v>
      </c>
      <c r="G13" s="10">
        <v>54</v>
      </c>
      <c r="H13" s="10">
        <v>281</v>
      </c>
      <c r="I13" s="10">
        <f>(G13*15)</f>
        <v>810</v>
      </c>
      <c r="J13" s="9">
        <v>84</v>
      </c>
      <c r="K13" s="10">
        <v>89</v>
      </c>
      <c r="L13" s="10">
        <f>(J13*15)</f>
        <v>1260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54</v>
      </c>
      <c r="E14" s="9">
        <f t="shared" si="0"/>
        <v>486</v>
      </c>
      <c r="F14" s="9">
        <f t="shared" si="0"/>
        <v>735</v>
      </c>
      <c r="G14" s="10">
        <v>49</v>
      </c>
      <c r="H14" s="10">
        <v>368</v>
      </c>
      <c r="I14" s="10">
        <f>(G14*15)</f>
        <v>735</v>
      </c>
      <c r="J14" s="10">
        <v>5</v>
      </c>
      <c r="K14" s="10">
        <v>118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148</v>
      </c>
      <c r="E15" s="9">
        <f>(H15+K15)</f>
        <v>414</v>
      </c>
      <c r="F15" s="9">
        <f t="shared" si="0"/>
        <v>2220</v>
      </c>
      <c r="G15" s="10">
        <v>79</v>
      </c>
      <c r="H15" s="10">
        <v>267</v>
      </c>
      <c r="I15" s="10">
        <f>(G15*15)</f>
        <v>1185</v>
      </c>
      <c r="J15" s="9">
        <v>69</v>
      </c>
      <c r="K15" s="10">
        <v>147</v>
      </c>
      <c r="L15" s="10">
        <f>(J15*15)</f>
        <v>1035</v>
      </c>
    </row>
    <row r="16" spans="1:12" ht="20.25">
      <c r="A16" s="54"/>
      <c r="B16" s="35">
        <v>225</v>
      </c>
      <c r="C16" s="35" t="s">
        <v>27</v>
      </c>
      <c r="D16" s="18">
        <f t="shared" si="2"/>
        <v>34</v>
      </c>
      <c r="E16" s="9">
        <f>(H16+K16)</f>
        <v>111</v>
      </c>
      <c r="F16" s="9">
        <f t="shared" si="0"/>
        <v>930</v>
      </c>
      <c r="G16" s="10">
        <v>31</v>
      </c>
      <c r="H16" s="10">
        <v>98</v>
      </c>
      <c r="I16" s="10">
        <f>(G16*30)</f>
        <v>930</v>
      </c>
      <c r="J16" s="10">
        <v>3</v>
      </c>
      <c r="K16" s="10">
        <v>13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17</v>
      </c>
      <c r="E18" s="9">
        <f t="shared" si="0"/>
        <v>118</v>
      </c>
      <c r="F18" s="9">
        <f t="shared" si="0"/>
        <v>510</v>
      </c>
      <c r="G18" s="10">
        <v>17</v>
      </c>
      <c r="H18" s="10">
        <v>118</v>
      </c>
      <c r="I18" s="10">
        <f>(G18*30)</f>
        <v>510</v>
      </c>
      <c r="J18" s="10">
        <v>0</v>
      </c>
      <c r="K18" s="10">
        <v>0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17</v>
      </c>
      <c r="E19" s="9">
        <f t="shared" si="0"/>
        <v>162</v>
      </c>
      <c r="F19" s="9">
        <f t="shared" si="0"/>
        <v>510</v>
      </c>
      <c r="G19" s="10">
        <v>17</v>
      </c>
      <c r="H19" s="10">
        <v>162</v>
      </c>
      <c r="I19" s="10">
        <f>(G19*30)</f>
        <v>510</v>
      </c>
      <c r="J19" s="9">
        <v>0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83</v>
      </c>
      <c r="E20" s="9">
        <f t="shared" si="0"/>
        <v>237</v>
      </c>
      <c r="F20" s="9">
        <f t="shared" si="0"/>
        <v>795</v>
      </c>
      <c r="G20" s="10">
        <v>53</v>
      </c>
      <c r="H20" s="10">
        <v>154</v>
      </c>
      <c r="I20" s="10">
        <f>(G20*15)</f>
        <v>795</v>
      </c>
      <c r="J20" s="10">
        <v>30</v>
      </c>
      <c r="K20" s="10">
        <v>83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22</v>
      </c>
      <c r="E22" s="9">
        <f t="shared" si="0"/>
        <v>58</v>
      </c>
      <c r="F22" s="9">
        <f t="shared" si="0"/>
        <v>480</v>
      </c>
      <c r="G22" s="45">
        <v>16</v>
      </c>
      <c r="H22" s="10">
        <v>39</v>
      </c>
      <c r="I22" s="10">
        <f>(G22*30)</f>
        <v>480</v>
      </c>
      <c r="J22" s="10">
        <v>6</v>
      </c>
      <c r="K22" s="10">
        <v>19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16</v>
      </c>
      <c r="E23" s="9">
        <f t="shared" si="0"/>
        <v>71</v>
      </c>
      <c r="F23" s="9">
        <f t="shared" si="0"/>
        <v>480</v>
      </c>
      <c r="G23" s="45">
        <v>16</v>
      </c>
      <c r="H23" s="10">
        <v>71</v>
      </c>
      <c r="I23" s="10">
        <f>(G23*30)</f>
        <v>480</v>
      </c>
      <c r="J23" s="10">
        <v>0</v>
      </c>
      <c r="K23" s="10">
        <v>0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29</v>
      </c>
      <c r="E24" s="9">
        <f t="shared" si="0"/>
        <v>154</v>
      </c>
      <c r="F24" s="9">
        <f t="shared" si="0"/>
        <v>480</v>
      </c>
      <c r="G24" s="45">
        <v>16</v>
      </c>
      <c r="H24" s="10">
        <v>124</v>
      </c>
      <c r="I24" s="10">
        <f>(G24*30)</f>
        <v>480</v>
      </c>
      <c r="J24" s="10">
        <v>13</v>
      </c>
      <c r="K24" s="10">
        <v>30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45</v>
      </c>
      <c r="E25" s="9">
        <f t="shared" si="0"/>
        <v>0</v>
      </c>
      <c r="F25" s="9">
        <f t="shared" si="0"/>
        <v>270</v>
      </c>
      <c r="G25" s="45">
        <v>45</v>
      </c>
      <c r="H25" s="10">
        <v>0</v>
      </c>
      <c r="I25" s="10">
        <f>(G25*6)</f>
        <v>270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850</v>
      </c>
      <c r="E26" s="26">
        <f t="shared" si="3"/>
        <v>3444</v>
      </c>
      <c r="F26" s="26">
        <f t="shared" si="3"/>
        <v>15000</v>
      </c>
      <c r="G26" s="27">
        <f t="shared" si="3"/>
        <v>590</v>
      </c>
      <c r="H26" s="27">
        <f t="shared" si="3"/>
        <v>2692</v>
      </c>
      <c r="I26" s="27">
        <f t="shared" si="3"/>
        <v>12195</v>
      </c>
      <c r="J26" s="27">
        <f t="shared" si="3"/>
        <v>260</v>
      </c>
      <c r="K26" s="27">
        <f t="shared" si="3"/>
        <v>752</v>
      </c>
      <c r="L26" s="27">
        <f t="shared" si="3"/>
        <v>2805</v>
      </c>
    </row>
    <row r="27" spans="1:12" ht="20.25">
      <c r="A27" s="58" t="s">
        <v>40</v>
      </c>
      <c r="B27" s="59"/>
      <c r="C27" s="60"/>
      <c r="D27" s="30">
        <f>(D26/31)</f>
        <v>27.419354838709676</v>
      </c>
      <c r="E27" s="30">
        <f t="shared" ref="E27:L27" si="4">(E26/31)</f>
        <v>111.09677419354838</v>
      </c>
      <c r="F27" s="30">
        <f t="shared" si="4"/>
        <v>483.87096774193549</v>
      </c>
      <c r="G27" s="30">
        <f t="shared" si="4"/>
        <v>19.032258064516128</v>
      </c>
      <c r="H27" s="30">
        <f t="shared" si="4"/>
        <v>86.838709677419359</v>
      </c>
      <c r="I27" s="30">
        <f t="shared" si="4"/>
        <v>393.38709677419354</v>
      </c>
      <c r="J27" s="30">
        <f t="shared" si="4"/>
        <v>8.387096774193548</v>
      </c>
      <c r="K27" s="30">
        <f t="shared" si="4"/>
        <v>24.258064516129032</v>
      </c>
      <c r="L27" s="30">
        <f t="shared" si="4"/>
        <v>90.483870967741936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8">
    <mergeCell ref="D33:H33"/>
    <mergeCell ref="B8:B9"/>
    <mergeCell ref="B10:B11"/>
    <mergeCell ref="A12:A24"/>
    <mergeCell ref="B18:B19"/>
    <mergeCell ref="D31:H31"/>
    <mergeCell ref="D32:H32"/>
    <mergeCell ref="A26:C26"/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1B5A2-5004-446F-8716-94111B9EE935}">
  <dimension ref="A1:L33"/>
  <sheetViews>
    <sheetView zoomScale="78" zoomScaleNormal="85" workbookViewId="0">
      <selection activeCell="E10" sqref="E10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72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2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143</v>
      </c>
      <c r="E8" s="9">
        <f t="shared" ref="E8:F25" si="0">(H8+K8)</f>
        <v>437</v>
      </c>
      <c r="F8" s="9">
        <f>SUM(I8+L8)</f>
        <v>2890</v>
      </c>
      <c r="G8" s="10">
        <v>115</v>
      </c>
      <c r="H8" s="10">
        <v>334</v>
      </c>
      <c r="I8" s="10">
        <v>2890</v>
      </c>
      <c r="J8" s="10">
        <v>28</v>
      </c>
      <c r="K8" s="10">
        <v>103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62</v>
      </c>
      <c r="E9" s="9">
        <f t="shared" si="0"/>
        <v>436</v>
      </c>
      <c r="F9" s="9">
        <f>SUM(I9+L9)</f>
        <v>1570</v>
      </c>
      <c r="G9" s="10">
        <v>30</v>
      </c>
      <c r="H9" s="10">
        <v>311</v>
      </c>
      <c r="I9" s="10">
        <v>760</v>
      </c>
      <c r="J9" s="9">
        <v>32</v>
      </c>
      <c r="K9" s="10">
        <v>125</v>
      </c>
      <c r="L9" s="10">
        <v>810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130</v>
      </c>
      <c r="E11" s="9">
        <f t="shared" si="0"/>
        <v>695</v>
      </c>
      <c r="F11" s="9">
        <f t="shared" si="0"/>
        <v>2980</v>
      </c>
      <c r="G11" s="10">
        <v>118</v>
      </c>
      <c r="H11" s="10">
        <v>646</v>
      </c>
      <c r="I11" s="10">
        <v>2980</v>
      </c>
      <c r="J11" s="10">
        <v>12</v>
      </c>
      <c r="K11" s="10">
        <v>49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167</v>
      </c>
      <c r="E12" s="9">
        <f t="shared" si="0"/>
        <v>964</v>
      </c>
      <c r="F12" s="9">
        <f t="shared" si="0"/>
        <v>1700</v>
      </c>
      <c r="G12" s="10">
        <v>140</v>
      </c>
      <c r="H12" s="10">
        <v>731</v>
      </c>
      <c r="I12" s="10">
        <v>1700</v>
      </c>
      <c r="J12" s="10">
        <v>27</v>
      </c>
      <c r="K12" s="10">
        <v>233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249</v>
      </c>
      <c r="E13" s="9">
        <f t="shared" si="0"/>
        <v>749</v>
      </c>
      <c r="F13" s="9">
        <f t="shared" si="0"/>
        <v>3180</v>
      </c>
      <c r="G13" s="10">
        <v>101</v>
      </c>
      <c r="H13" s="10">
        <v>562</v>
      </c>
      <c r="I13" s="10">
        <v>1280</v>
      </c>
      <c r="J13" s="9">
        <v>148</v>
      </c>
      <c r="K13" s="10">
        <v>187</v>
      </c>
      <c r="L13" s="10">
        <v>1900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92</v>
      </c>
      <c r="E14" s="9">
        <f t="shared" si="0"/>
        <v>972</v>
      </c>
      <c r="F14" s="9">
        <f t="shared" si="0"/>
        <v>1375</v>
      </c>
      <c r="G14" s="10">
        <v>81</v>
      </c>
      <c r="H14" s="10">
        <v>736</v>
      </c>
      <c r="I14" s="10">
        <v>1375</v>
      </c>
      <c r="J14" s="10">
        <v>11</v>
      </c>
      <c r="K14" s="10">
        <v>236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296</v>
      </c>
      <c r="E15" s="9">
        <f>(H15+K15)</f>
        <v>830</v>
      </c>
      <c r="F15" s="9">
        <f t="shared" si="0"/>
        <v>5180</v>
      </c>
      <c r="G15" s="10">
        <v>157</v>
      </c>
      <c r="H15" s="10">
        <v>535</v>
      </c>
      <c r="I15" s="10">
        <v>2745</v>
      </c>
      <c r="J15" s="9">
        <v>139</v>
      </c>
      <c r="K15" s="10">
        <v>295</v>
      </c>
      <c r="L15" s="10">
        <v>2435</v>
      </c>
    </row>
    <row r="16" spans="1:12" ht="20.25">
      <c r="A16" s="54"/>
      <c r="B16" s="35">
        <v>225</v>
      </c>
      <c r="C16" s="35" t="s">
        <v>27</v>
      </c>
      <c r="D16" s="18">
        <f t="shared" si="2"/>
        <v>71</v>
      </c>
      <c r="E16" s="9">
        <f>(H16+K16)</f>
        <v>222</v>
      </c>
      <c r="F16" s="9">
        <f t="shared" si="0"/>
        <v>1530</v>
      </c>
      <c r="G16" s="10">
        <v>61</v>
      </c>
      <c r="H16" s="10">
        <v>196</v>
      </c>
      <c r="I16" s="10">
        <v>1530</v>
      </c>
      <c r="J16" s="10">
        <v>10</v>
      </c>
      <c r="K16" s="10">
        <v>26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32</v>
      </c>
      <c r="E18" s="9">
        <f t="shared" si="0"/>
        <v>236</v>
      </c>
      <c r="F18" s="9">
        <f t="shared" si="0"/>
        <v>810</v>
      </c>
      <c r="G18" s="10">
        <v>32</v>
      </c>
      <c r="H18" s="10">
        <v>236</v>
      </c>
      <c r="I18" s="10">
        <v>810</v>
      </c>
      <c r="J18" s="10">
        <v>0</v>
      </c>
      <c r="K18" s="10">
        <v>0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32</v>
      </c>
      <c r="E19" s="9">
        <f t="shared" si="0"/>
        <v>325</v>
      </c>
      <c r="F19" s="9">
        <f t="shared" si="0"/>
        <v>810</v>
      </c>
      <c r="G19" s="10">
        <v>32</v>
      </c>
      <c r="H19" s="10">
        <v>325</v>
      </c>
      <c r="I19" s="10">
        <v>810</v>
      </c>
      <c r="J19" s="9">
        <v>0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167</v>
      </c>
      <c r="E20" s="9">
        <f t="shared" si="0"/>
        <v>475</v>
      </c>
      <c r="F20" s="9">
        <f t="shared" si="0"/>
        <v>1325</v>
      </c>
      <c r="G20" s="10">
        <v>106</v>
      </c>
      <c r="H20" s="10">
        <v>309</v>
      </c>
      <c r="I20" s="10">
        <v>1325</v>
      </c>
      <c r="J20" s="10">
        <v>61</v>
      </c>
      <c r="K20" s="10">
        <v>166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43</v>
      </c>
      <c r="E22" s="9">
        <f t="shared" si="0"/>
        <v>117</v>
      </c>
      <c r="F22" s="9">
        <f t="shared" si="0"/>
        <v>760</v>
      </c>
      <c r="G22" s="45">
        <v>30</v>
      </c>
      <c r="H22" s="10">
        <v>78</v>
      </c>
      <c r="I22" s="10">
        <v>760</v>
      </c>
      <c r="J22" s="10">
        <v>13</v>
      </c>
      <c r="K22" s="10">
        <v>39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31</v>
      </c>
      <c r="E23" s="9">
        <f t="shared" si="0"/>
        <v>142</v>
      </c>
      <c r="F23" s="9">
        <f t="shared" si="0"/>
        <v>780</v>
      </c>
      <c r="G23" s="45">
        <v>31</v>
      </c>
      <c r="H23" s="10">
        <v>142</v>
      </c>
      <c r="I23" s="10">
        <v>780</v>
      </c>
      <c r="J23" s="10">
        <v>0</v>
      </c>
      <c r="K23" s="10">
        <v>0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53</v>
      </c>
      <c r="E24" s="9">
        <f t="shared" si="0"/>
        <v>309</v>
      </c>
      <c r="F24" s="9">
        <f t="shared" si="0"/>
        <v>780</v>
      </c>
      <c r="G24" s="45">
        <v>31</v>
      </c>
      <c r="H24" s="10">
        <v>248</v>
      </c>
      <c r="I24" s="10">
        <v>780</v>
      </c>
      <c r="J24" s="10">
        <v>22</v>
      </c>
      <c r="K24" s="10">
        <v>61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83</v>
      </c>
      <c r="E25" s="9">
        <f t="shared" si="0"/>
        <v>0</v>
      </c>
      <c r="F25" s="9">
        <f t="shared" si="0"/>
        <v>422</v>
      </c>
      <c r="G25" s="45">
        <v>83</v>
      </c>
      <c r="H25" s="10">
        <v>0</v>
      </c>
      <c r="I25" s="10">
        <v>422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1651</v>
      </c>
      <c r="E26" s="26">
        <f t="shared" si="3"/>
        <v>6909</v>
      </c>
      <c r="F26" s="26">
        <f t="shared" si="3"/>
        <v>26092</v>
      </c>
      <c r="G26" s="27">
        <f t="shared" si="3"/>
        <v>1148</v>
      </c>
      <c r="H26" s="27">
        <f t="shared" si="3"/>
        <v>5389</v>
      </c>
      <c r="I26" s="27">
        <f t="shared" si="3"/>
        <v>20947</v>
      </c>
      <c r="J26" s="27">
        <f t="shared" si="3"/>
        <v>503</v>
      </c>
      <c r="K26" s="27">
        <f t="shared" si="3"/>
        <v>1520</v>
      </c>
      <c r="L26" s="27">
        <f t="shared" si="3"/>
        <v>5145</v>
      </c>
    </row>
    <row r="27" spans="1:12" ht="20.25">
      <c r="A27" s="58" t="s">
        <v>40</v>
      </c>
      <c r="B27" s="59"/>
      <c r="C27" s="60"/>
      <c r="D27" s="30">
        <f>(D26/31)</f>
        <v>53.258064516129032</v>
      </c>
      <c r="E27" s="30">
        <f t="shared" ref="E27:L27" si="4">(E26/31)</f>
        <v>222.87096774193549</v>
      </c>
      <c r="F27" s="30">
        <f t="shared" si="4"/>
        <v>841.67741935483866</v>
      </c>
      <c r="G27" s="30">
        <f t="shared" si="4"/>
        <v>37.032258064516128</v>
      </c>
      <c r="H27" s="30">
        <f t="shared" si="4"/>
        <v>173.83870967741936</v>
      </c>
      <c r="I27" s="30">
        <f t="shared" si="4"/>
        <v>675.70967741935488</v>
      </c>
      <c r="J27" s="30">
        <f t="shared" si="4"/>
        <v>16.225806451612904</v>
      </c>
      <c r="K27" s="30">
        <f t="shared" si="4"/>
        <v>49.032258064516128</v>
      </c>
      <c r="L27" s="30">
        <f t="shared" si="4"/>
        <v>165.96774193548387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8">
    <mergeCell ref="D31:H31"/>
    <mergeCell ref="D32:H32"/>
    <mergeCell ref="D33:H33"/>
    <mergeCell ref="B8:B9"/>
    <mergeCell ref="B10:B11"/>
    <mergeCell ref="A12:A24"/>
    <mergeCell ref="B18:B19"/>
    <mergeCell ref="A26:C26"/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</mergeCells>
  <pageMargins left="0.25" right="0.25" top="0.75" bottom="0.75" header="0.3" footer="0.3"/>
  <pageSetup scale="65" orientation="landscape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F811D-A42C-430D-92CC-993D3940ECB5}">
  <dimension ref="A1:L33"/>
  <sheetViews>
    <sheetView topLeftCell="A6" zoomScale="78" zoomScaleNormal="85" workbookViewId="0">
      <selection activeCell="H14" sqref="H14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73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112</v>
      </c>
      <c r="E8" s="9">
        <f t="shared" ref="E8:F25" si="0">(H8+K8)</f>
        <v>660</v>
      </c>
      <c r="F8" s="9">
        <f>SUM(I8+L8)</f>
        <v>2700</v>
      </c>
      <c r="G8" s="10">
        <v>90</v>
      </c>
      <c r="H8" s="10">
        <v>573</v>
      </c>
      <c r="I8" s="10">
        <f>(G8*30)</f>
        <v>2700</v>
      </c>
      <c r="J8" s="10">
        <v>22</v>
      </c>
      <c r="K8" s="10">
        <v>87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59</v>
      </c>
      <c r="E9" s="9">
        <f t="shared" si="0"/>
        <v>350</v>
      </c>
      <c r="F9" s="9">
        <f>SUM(I9+L9)</f>
        <v>1770</v>
      </c>
      <c r="G9" s="10">
        <v>30</v>
      </c>
      <c r="H9" s="10">
        <v>225</v>
      </c>
      <c r="I9" s="10">
        <f>(G9*30)</f>
        <v>900</v>
      </c>
      <c r="J9" s="9">
        <v>29</v>
      </c>
      <c r="K9" s="10">
        <v>125</v>
      </c>
      <c r="L9" s="10">
        <f>(J9*30)</f>
        <v>870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120</v>
      </c>
      <c r="E11" s="9">
        <f t="shared" si="0"/>
        <v>522</v>
      </c>
      <c r="F11" s="9">
        <f t="shared" si="0"/>
        <v>3450</v>
      </c>
      <c r="G11" s="10">
        <v>115</v>
      </c>
      <c r="H11" s="10">
        <v>489</v>
      </c>
      <c r="I11" s="10">
        <f>(G11*30)</f>
        <v>3450</v>
      </c>
      <c r="J11" s="10">
        <v>5</v>
      </c>
      <c r="K11" s="10">
        <v>33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129</v>
      </c>
      <c r="E12" s="9">
        <f t="shared" si="0"/>
        <v>975</v>
      </c>
      <c r="F12" s="9">
        <f t="shared" si="0"/>
        <v>1470</v>
      </c>
      <c r="G12" s="10">
        <v>98</v>
      </c>
      <c r="H12" s="10">
        <v>721</v>
      </c>
      <c r="I12" s="10">
        <f>(G12*15)</f>
        <v>1470</v>
      </c>
      <c r="J12" s="10">
        <v>31</v>
      </c>
      <c r="K12" s="10">
        <v>254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262</v>
      </c>
      <c r="E13" s="9">
        <f t="shared" si="0"/>
        <v>746</v>
      </c>
      <c r="F13" s="9">
        <f t="shared" si="0"/>
        <v>3930</v>
      </c>
      <c r="G13" s="10">
        <v>103</v>
      </c>
      <c r="H13" s="10">
        <v>573</v>
      </c>
      <c r="I13" s="10">
        <f>(G13*15)</f>
        <v>1545</v>
      </c>
      <c r="J13" s="9">
        <v>159</v>
      </c>
      <c r="K13" s="10">
        <v>173</v>
      </c>
      <c r="L13" s="10">
        <f>(J13*15)</f>
        <v>2385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109</v>
      </c>
      <c r="E14" s="9">
        <f t="shared" si="0"/>
        <v>887</v>
      </c>
      <c r="F14" s="9">
        <f t="shared" si="0"/>
        <v>1455</v>
      </c>
      <c r="G14" s="10">
        <v>97</v>
      </c>
      <c r="H14" s="10">
        <v>650</v>
      </c>
      <c r="I14" s="10">
        <f>(G14*15)</f>
        <v>1455</v>
      </c>
      <c r="J14" s="10">
        <v>12</v>
      </c>
      <c r="K14" s="10">
        <v>237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291</v>
      </c>
      <c r="E15" s="9">
        <f>(H15+K15)</f>
        <v>766</v>
      </c>
      <c r="F15" s="9">
        <f t="shared" si="0"/>
        <v>4365</v>
      </c>
      <c r="G15" s="10">
        <v>158</v>
      </c>
      <c r="H15" s="10">
        <v>495</v>
      </c>
      <c r="I15" s="10">
        <f>(G15*15)</f>
        <v>2370</v>
      </c>
      <c r="J15" s="9">
        <v>133</v>
      </c>
      <c r="K15" s="10">
        <v>271</v>
      </c>
      <c r="L15" s="10">
        <f>(J15*15)</f>
        <v>1995</v>
      </c>
    </row>
    <row r="16" spans="1:12" ht="20.25">
      <c r="A16" s="54"/>
      <c r="B16" s="35">
        <v>225</v>
      </c>
      <c r="C16" s="35" t="s">
        <v>27</v>
      </c>
      <c r="D16" s="18">
        <f t="shared" si="2"/>
        <v>68</v>
      </c>
      <c r="E16" s="9">
        <f>(H16+K16)</f>
        <v>379</v>
      </c>
      <c r="F16" s="9">
        <f t="shared" si="0"/>
        <v>1860</v>
      </c>
      <c r="G16" s="10">
        <v>62</v>
      </c>
      <c r="H16" s="10">
        <v>362</v>
      </c>
      <c r="I16" s="10">
        <f>(G16*30)</f>
        <v>1860</v>
      </c>
      <c r="J16" s="10">
        <v>6</v>
      </c>
      <c r="K16" s="10">
        <v>17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31</v>
      </c>
      <c r="E18" s="9">
        <f t="shared" si="0"/>
        <v>286</v>
      </c>
      <c r="F18" s="9">
        <f t="shared" si="0"/>
        <v>930</v>
      </c>
      <c r="G18" s="10">
        <v>31</v>
      </c>
      <c r="H18" s="10">
        <v>281</v>
      </c>
      <c r="I18" s="10">
        <f>(G18*30)</f>
        <v>930</v>
      </c>
      <c r="J18" s="10">
        <v>0</v>
      </c>
      <c r="K18" s="10">
        <v>5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32</v>
      </c>
      <c r="E19" s="9">
        <f t="shared" si="0"/>
        <v>365</v>
      </c>
      <c r="F19" s="9">
        <f t="shared" si="0"/>
        <v>930</v>
      </c>
      <c r="G19" s="10">
        <v>31</v>
      </c>
      <c r="H19" s="10">
        <v>365</v>
      </c>
      <c r="I19" s="10">
        <f>(G19*30)</f>
        <v>930</v>
      </c>
      <c r="J19" s="9">
        <v>1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170</v>
      </c>
      <c r="E20" s="9">
        <f t="shared" si="0"/>
        <v>630</v>
      </c>
      <c r="F20" s="9">
        <f t="shared" si="0"/>
        <v>1665</v>
      </c>
      <c r="G20" s="10">
        <v>111</v>
      </c>
      <c r="H20" s="10">
        <v>467</v>
      </c>
      <c r="I20" s="10">
        <f>(G20*15)</f>
        <v>1665</v>
      </c>
      <c r="J20" s="10">
        <v>59</v>
      </c>
      <c r="K20" s="10">
        <v>163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37</v>
      </c>
      <c r="E22" s="9">
        <f t="shared" si="0"/>
        <v>100</v>
      </c>
      <c r="F22" s="9">
        <f t="shared" si="0"/>
        <v>930</v>
      </c>
      <c r="G22" s="45">
        <v>31</v>
      </c>
      <c r="H22" s="10">
        <v>85</v>
      </c>
      <c r="I22" s="10">
        <f>(G22*30)</f>
        <v>930</v>
      </c>
      <c r="J22" s="10">
        <v>6</v>
      </c>
      <c r="K22" s="10">
        <v>15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32</v>
      </c>
      <c r="E23" s="9">
        <f t="shared" si="0"/>
        <v>118</v>
      </c>
      <c r="F23" s="9">
        <f t="shared" si="0"/>
        <v>930</v>
      </c>
      <c r="G23" s="45">
        <v>31</v>
      </c>
      <c r="H23" s="10">
        <v>117</v>
      </c>
      <c r="I23" s="10">
        <f>(G23*30)</f>
        <v>930</v>
      </c>
      <c r="J23" s="10">
        <v>1</v>
      </c>
      <c r="K23" s="10">
        <v>1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41</v>
      </c>
      <c r="E24" s="9">
        <f t="shared" si="0"/>
        <v>325</v>
      </c>
      <c r="F24" s="9">
        <f t="shared" si="0"/>
        <v>930</v>
      </c>
      <c r="G24" s="45">
        <v>31</v>
      </c>
      <c r="H24" s="10">
        <v>301</v>
      </c>
      <c r="I24" s="10">
        <f>(G24*30)</f>
        <v>930</v>
      </c>
      <c r="J24" s="10">
        <v>10</v>
      </c>
      <c r="K24" s="10">
        <v>24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83</v>
      </c>
      <c r="E25" s="9">
        <f t="shared" si="0"/>
        <v>0</v>
      </c>
      <c r="F25" s="9">
        <f t="shared" si="0"/>
        <v>498</v>
      </c>
      <c r="G25" s="45">
        <v>83</v>
      </c>
      <c r="H25" s="10">
        <v>0</v>
      </c>
      <c r="I25" s="10">
        <f>(G25*6)</f>
        <v>498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1576</v>
      </c>
      <c r="E26" s="26">
        <f t="shared" si="3"/>
        <v>7109</v>
      </c>
      <c r="F26" s="26">
        <f t="shared" si="3"/>
        <v>27813</v>
      </c>
      <c r="G26" s="27">
        <f t="shared" si="3"/>
        <v>1102</v>
      </c>
      <c r="H26" s="27">
        <f t="shared" si="3"/>
        <v>5704</v>
      </c>
      <c r="I26" s="27">
        <f t="shared" si="3"/>
        <v>22563</v>
      </c>
      <c r="J26" s="27">
        <f t="shared" si="3"/>
        <v>474</v>
      </c>
      <c r="K26" s="27">
        <f t="shared" si="3"/>
        <v>1405</v>
      </c>
      <c r="L26" s="27">
        <f t="shared" si="3"/>
        <v>5250</v>
      </c>
    </row>
    <row r="27" spans="1:12" ht="20.25">
      <c r="A27" s="58" t="s">
        <v>40</v>
      </c>
      <c r="B27" s="59"/>
      <c r="C27" s="60"/>
      <c r="D27" s="30">
        <f>(D26/31)</f>
        <v>50.838709677419352</v>
      </c>
      <c r="E27" s="30">
        <f t="shared" ref="E27:L27" si="4">(E26/31)</f>
        <v>229.32258064516128</v>
      </c>
      <c r="F27" s="30">
        <f t="shared" si="4"/>
        <v>897.19354838709683</v>
      </c>
      <c r="G27" s="30">
        <f t="shared" si="4"/>
        <v>35.548387096774192</v>
      </c>
      <c r="H27" s="30">
        <f t="shared" si="4"/>
        <v>184</v>
      </c>
      <c r="I27" s="30">
        <f t="shared" si="4"/>
        <v>727.83870967741939</v>
      </c>
      <c r="J27" s="30">
        <f t="shared" si="4"/>
        <v>15.290322580645162</v>
      </c>
      <c r="K27" s="30">
        <f t="shared" si="4"/>
        <v>45.322580645161288</v>
      </c>
      <c r="L27" s="30">
        <f t="shared" si="4"/>
        <v>169.35483870967741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8">
    <mergeCell ref="A12:A24"/>
    <mergeCell ref="B18:B19"/>
    <mergeCell ref="A26:C26"/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D31:H31"/>
    <mergeCell ref="D32:H32"/>
    <mergeCell ref="D33:H33"/>
    <mergeCell ref="B8:B9"/>
    <mergeCell ref="B10:B11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A7E0-69E5-4594-A5BD-84B477393038}">
  <dimension ref="A1:L33"/>
  <sheetViews>
    <sheetView topLeftCell="A6" zoomScale="78" zoomScaleNormal="85" workbookViewId="0">
      <selection activeCell="H13" sqref="H13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74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121</v>
      </c>
      <c r="E8" s="9">
        <f t="shared" ref="E8:F25" si="0">(H8+K8)</f>
        <v>449</v>
      </c>
      <c r="F8" s="9">
        <f>SUM(I8+L8)</f>
        <v>2520</v>
      </c>
      <c r="G8" s="10">
        <v>84</v>
      </c>
      <c r="H8" s="10">
        <v>327</v>
      </c>
      <c r="I8" s="10">
        <f>(G8*30)</f>
        <v>2520</v>
      </c>
      <c r="J8" s="10">
        <v>37</v>
      </c>
      <c r="K8" s="10">
        <v>122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59</v>
      </c>
      <c r="E9" s="9">
        <f t="shared" si="0"/>
        <v>238</v>
      </c>
      <c r="F9" s="9">
        <f>SUM(I9+L9)</f>
        <v>1770</v>
      </c>
      <c r="G9" s="10">
        <v>29</v>
      </c>
      <c r="H9" s="10">
        <v>158</v>
      </c>
      <c r="I9" s="10">
        <f>(G9*30)</f>
        <v>870</v>
      </c>
      <c r="J9" s="9">
        <v>30</v>
      </c>
      <c r="K9" s="10">
        <v>80</v>
      </c>
      <c r="L9" s="10">
        <f>(J9*30)</f>
        <v>900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127</v>
      </c>
      <c r="E11" s="9">
        <f t="shared" si="0"/>
        <v>658</v>
      </c>
      <c r="F11" s="9">
        <f t="shared" si="0"/>
        <v>3480</v>
      </c>
      <c r="G11" s="10">
        <v>116</v>
      </c>
      <c r="H11" s="10">
        <v>602</v>
      </c>
      <c r="I11" s="10">
        <f>(G11*30)</f>
        <v>3480</v>
      </c>
      <c r="J11" s="10">
        <v>11</v>
      </c>
      <c r="K11" s="10">
        <v>56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150</v>
      </c>
      <c r="E12" s="9">
        <f t="shared" si="0"/>
        <v>737</v>
      </c>
      <c r="F12" s="9">
        <f t="shared" si="0"/>
        <v>1770</v>
      </c>
      <c r="G12" s="10">
        <v>118</v>
      </c>
      <c r="H12" s="10">
        <v>667</v>
      </c>
      <c r="I12" s="10">
        <f>(G12*15)</f>
        <v>1770</v>
      </c>
      <c r="J12" s="10">
        <v>32</v>
      </c>
      <c r="K12" s="10">
        <v>70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231</v>
      </c>
      <c r="E13" s="9">
        <f t="shared" si="0"/>
        <v>870</v>
      </c>
      <c r="F13" s="9">
        <f t="shared" si="0"/>
        <v>3465</v>
      </c>
      <c r="G13" s="10">
        <v>95</v>
      </c>
      <c r="H13" s="10">
        <v>512</v>
      </c>
      <c r="I13" s="10">
        <f>(G13*15)</f>
        <v>1425</v>
      </c>
      <c r="J13" s="9">
        <v>136</v>
      </c>
      <c r="K13" s="10">
        <v>358</v>
      </c>
      <c r="L13" s="10">
        <f>(J13*15)</f>
        <v>2040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87</v>
      </c>
      <c r="E14" s="9">
        <f t="shared" si="0"/>
        <v>766</v>
      </c>
      <c r="F14" s="9">
        <f t="shared" si="0"/>
        <v>1185</v>
      </c>
      <c r="G14" s="10">
        <v>79</v>
      </c>
      <c r="H14" s="10">
        <v>744</v>
      </c>
      <c r="I14" s="10">
        <f>(G14*15)</f>
        <v>1185</v>
      </c>
      <c r="J14" s="10">
        <v>8</v>
      </c>
      <c r="K14" s="10">
        <v>22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270</v>
      </c>
      <c r="E15" s="9">
        <f>(H15+K15)</f>
        <v>928</v>
      </c>
      <c r="F15" s="9">
        <f t="shared" si="0"/>
        <v>4050</v>
      </c>
      <c r="G15" s="10">
        <v>145</v>
      </c>
      <c r="H15" s="10">
        <v>488</v>
      </c>
      <c r="I15" s="10">
        <f>(G15*15)</f>
        <v>2175</v>
      </c>
      <c r="J15" s="9">
        <v>125</v>
      </c>
      <c r="K15" s="10">
        <v>440</v>
      </c>
      <c r="L15" s="10">
        <f>(J15*15)</f>
        <v>1875</v>
      </c>
    </row>
    <row r="16" spans="1:12" ht="20.25">
      <c r="A16" s="54"/>
      <c r="B16" s="35">
        <v>225</v>
      </c>
      <c r="C16" s="35" t="s">
        <v>27</v>
      </c>
      <c r="D16" s="18">
        <f t="shared" si="2"/>
        <v>65</v>
      </c>
      <c r="E16" s="9">
        <f>(H16+K16)</f>
        <v>268</v>
      </c>
      <c r="F16" s="9">
        <f t="shared" si="0"/>
        <v>1800</v>
      </c>
      <c r="G16" s="10">
        <v>60</v>
      </c>
      <c r="H16" s="10">
        <v>245</v>
      </c>
      <c r="I16" s="10">
        <f>(G16*30)</f>
        <v>1800</v>
      </c>
      <c r="J16" s="10">
        <v>5</v>
      </c>
      <c r="K16" s="10">
        <v>23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29</v>
      </c>
      <c r="E18" s="9">
        <f t="shared" si="0"/>
        <v>328</v>
      </c>
      <c r="F18" s="9">
        <f t="shared" si="0"/>
        <v>870</v>
      </c>
      <c r="G18" s="10">
        <v>29</v>
      </c>
      <c r="H18" s="10">
        <v>321</v>
      </c>
      <c r="I18" s="10">
        <f>(G18*30)</f>
        <v>870</v>
      </c>
      <c r="J18" s="10">
        <v>0</v>
      </c>
      <c r="K18" s="10">
        <v>7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29</v>
      </c>
      <c r="E19" s="9">
        <f t="shared" si="0"/>
        <v>310</v>
      </c>
      <c r="F19" s="9">
        <f t="shared" si="0"/>
        <v>870</v>
      </c>
      <c r="G19" s="10">
        <v>29</v>
      </c>
      <c r="H19" s="10">
        <v>310</v>
      </c>
      <c r="I19" s="10">
        <f>(G19*30)</f>
        <v>870</v>
      </c>
      <c r="J19" s="9">
        <v>0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84</v>
      </c>
      <c r="E20" s="9">
        <f t="shared" si="0"/>
        <v>381</v>
      </c>
      <c r="F20" s="9">
        <f t="shared" si="0"/>
        <v>840</v>
      </c>
      <c r="G20" s="10">
        <v>56</v>
      </c>
      <c r="H20" s="10">
        <v>322</v>
      </c>
      <c r="I20" s="10">
        <f>(G20*15)</f>
        <v>840</v>
      </c>
      <c r="J20" s="10">
        <v>28</v>
      </c>
      <c r="K20" s="10">
        <v>59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35</v>
      </c>
      <c r="E22" s="9">
        <f t="shared" si="0"/>
        <v>68</v>
      </c>
      <c r="F22" s="9">
        <f t="shared" si="0"/>
        <v>900</v>
      </c>
      <c r="G22" s="45">
        <v>30</v>
      </c>
      <c r="H22" s="10">
        <v>56</v>
      </c>
      <c r="I22" s="10">
        <f>(G22*30)</f>
        <v>900</v>
      </c>
      <c r="J22" s="10">
        <v>5</v>
      </c>
      <c r="K22" s="10">
        <v>12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26</v>
      </c>
      <c r="E23" s="9">
        <f t="shared" si="0"/>
        <v>84</v>
      </c>
      <c r="F23" s="9">
        <f t="shared" si="0"/>
        <v>780</v>
      </c>
      <c r="G23" s="45">
        <v>26</v>
      </c>
      <c r="H23" s="10">
        <v>84</v>
      </c>
      <c r="I23" s="10">
        <f>(G23*30)</f>
        <v>780</v>
      </c>
      <c r="J23" s="10">
        <v>0</v>
      </c>
      <c r="K23" s="10">
        <v>0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36</v>
      </c>
      <c r="E24" s="9">
        <f t="shared" si="0"/>
        <v>316</v>
      </c>
      <c r="F24" s="9">
        <f t="shared" si="0"/>
        <v>900</v>
      </c>
      <c r="G24" s="45">
        <v>30</v>
      </c>
      <c r="H24" s="10">
        <v>307</v>
      </c>
      <c r="I24" s="10">
        <f>(G24*30)</f>
        <v>900</v>
      </c>
      <c r="J24" s="10">
        <v>6</v>
      </c>
      <c r="K24" s="10">
        <v>9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81</v>
      </c>
      <c r="E25" s="9">
        <f t="shared" si="0"/>
        <v>0</v>
      </c>
      <c r="F25" s="9">
        <f t="shared" si="0"/>
        <v>486</v>
      </c>
      <c r="G25" s="45">
        <v>81</v>
      </c>
      <c r="H25" s="10">
        <v>0</v>
      </c>
      <c r="I25" s="10">
        <f>(G25*6)</f>
        <v>486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1430</v>
      </c>
      <c r="E26" s="26">
        <f t="shared" si="3"/>
        <v>6401</v>
      </c>
      <c r="F26" s="26">
        <f t="shared" si="3"/>
        <v>25686</v>
      </c>
      <c r="G26" s="27">
        <f t="shared" si="3"/>
        <v>1007</v>
      </c>
      <c r="H26" s="27">
        <f t="shared" si="3"/>
        <v>5143</v>
      </c>
      <c r="I26" s="27">
        <f t="shared" si="3"/>
        <v>20871</v>
      </c>
      <c r="J26" s="27">
        <f t="shared" si="3"/>
        <v>423</v>
      </c>
      <c r="K26" s="27">
        <f t="shared" si="3"/>
        <v>1258</v>
      </c>
      <c r="L26" s="27">
        <f t="shared" si="3"/>
        <v>4815</v>
      </c>
    </row>
    <row r="27" spans="1:12" ht="20.25">
      <c r="A27" s="58" t="s">
        <v>40</v>
      </c>
      <c r="B27" s="59"/>
      <c r="C27" s="60"/>
      <c r="D27" s="30">
        <f>(D26/30)</f>
        <v>47.666666666666664</v>
      </c>
      <c r="E27" s="30">
        <f t="shared" ref="E27:L27" si="4">(E26/30)</f>
        <v>213.36666666666667</v>
      </c>
      <c r="F27" s="30">
        <f t="shared" si="4"/>
        <v>856.2</v>
      </c>
      <c r="G27" s="30">
        <f t="shared" si="4"/>
        <v>33.56666666666667</v>
      </c>
      <c r="H27" s="30">
        <f t="shared" si="4"/>
        <v>171.43333333333334</v>
      </c>
      <c r="I27" s="30">
        <f t="shared" si="4"/>
        <v>695.7</v>
      </c>
      <c r="J27" s="30">
        <f t="shared" si="4"/>
        <v>14.1</v>
      </c>
      <c r="K27" s="30">
        <f t="shared" si="4"/>
        <v>41.93333333333333</v>
      </c>
      <c r="L27" s="30">
        <f t="shared" si="4"/>
        <v>160.5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8">
    <mergeCell ref="A12:A24"/>
    <mergeCell ref="B18:B19"/>
    <mergeCell ref="A26:C26"/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D31:H31"/>
    <mergeCell ref="D32:H32"/>
    <mergeCell ref="D33:H33"/>
    <mergeCell ref="B8:B9"/>
    <mergeCell ref="B10:B11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8986A-E11C-45BC-A40B-81EAA88468E7}">
  <dimension ref="A1:L33"/>
  <sheetViews>
    <sheetView topLeftCell="A6" zoomScale="78" zoomScaleNormal="85" workbookViewId="0">
      <selection activeCell="M30" sqref="M30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75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145</v>
      </c>
      <c r="E8" s="9">
        <f t="shared" ref="E8:F25" si="0">(H8+K8)</f>
        <v>253</v>
      </c>
      <c r="F8" s="9">
        <f>SUM(I8+L8)</f>
        <v>3090</v>
      </c>
      <c r="G8" s="10">
        <v>103</v>
      </c>
      <c r="H8" s="10">
        <v>101</v>
      </c>
      <c r="I8" s="10">
        <f>(G8*30)</f>
        <v>3090</v>
      </c>
      <c r="J8" s="10">
        <v>42</v>
      </c>
      <c r="K8" s="10">
        <v>152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61</v>
      </c>
      <c r="E9" s="9">
        <f t="shared" si="0"/>
        <v>445</v>
      </c>
      <c r="F9" s="9">
        <f>SUM(I9+L9)</f>
        <v>1830</v>
      </c>
      <c r="G9" s="10">
        <v>30</v>
      </c>
      <c r="H9" s="10">
        <v>285</v>
      </c>
      <c r="I9" s="10">
        <f>(G9*30)</f>
        <v>900</v>
      </c>
      <c r="J9" s="9">
        <v>31</v>
      </c>
      <c r="K9" s="10">
        <v>160</v>
      </c>
      <c r="L9" s="10">
        <f>(J9*30)</f>
        <v>930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136</v>
      </c>
      <c r="E11" s="9">
        <f t="shared" si="0"/>
        <v>685</v>
      </c>
      <c r="F11" s="9">
        <f t="shared" si="0"/>
        <v>3750</v>
      </c>
      <c r="G11" s="10">
        <v>125</v>
      </c>
      <c r="H11" s="10">
        <v>634</v>
      </c>
      <c r="I11" s="10">
        <f>(G11*30)</f>
        <v>3750</v>
      </c>
      <c r="J11" s="10">
        <v>11</v>
      </c>
      <c r="K11" s="10">
        <v>51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106</v>
      </c>
      <c r="E12" s="9">
        <f t="shared" si="0"/>
        <v>127</v>
      </c>
      <c r="F12" s="9">
        <f t="shared" si="0"/>
        <v>1125</v>
      </c>
      <c r="G12" s="10">
        <v>75</v>
      </c>
      <c r="H12" s="10">
        <v>66</v>
      </c>
      <c r="I12" s="10">
        <f>(G12*15)</f>
        <v>1125</v>
      </c>
      <c r="J12" s="10">
        <v>31</v>
      </c>
      <c r="K12" s="10">
        <v>61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214</v>
      </c>
      <c r="E13" s="9">
        <f t="shared" si="0"/>
        <v>909</v>
      </c>
      <c r="F13" s="9">
        <f t="shared" si="0"/>
        <v>3210</v>
      </c>
      <c r="G13" s="10">
        <v>98</v>
      </c>
      <c r="H13" s="10">
        <v>554</v>
      </c>
      <c r="I13" s="10">
        <f>(G13*15)</f>
        <v>1470</v>
      </c>
      <c r="J13" s="9">
        <v>116</v>
      </c>
      <c r="K13" s="10">
        <v>355</v>
      </c>
      <c r="L13" s="10">
        <f>(J13*15)</f>
        <v>1740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147</v>
      </c>
      <c r="E14" s="9">
        <f t="shared" si="0"/>
        <v>608</v>
      </c>
      <c r="F14" s="9">
        <f t="shared" si="0"/>
        <v>1950</v>
      </c>
      <c r="G14" s="10">
        <v>130</v>
      </c>
      <c r="H14" s="10">
        <v>545</v>
      </c>
      <c r="I14" s="10">
        <f>(G14*15)</f>
        <v>1950</v>
      </c>
      <c r="J14" s="10">
        <v>17</v>
      </c>
      <c r="K14" s="10">
        <v>63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293</v>
      </c>
      <c r="E15" s="9">
        <f>(H15+K15)</f>
        <v>1293</v>
      </c>
      <c r="F15" s="9">
        <f t="shared" si="0"/>
        <v>4395</v>
      </c>
      <c r="G15" s="10">
        <v>154</v>
      </c>
      <c r="H15" s="10">
        <v>626</v>
      </c>
      <c r="I15" s="10">
        <f>(G15*15)</f>
        <v>2310</v>
      </c>
      <c r="J15" s="9">
        <v>139</v>
      </c>
      <c r="K15" s="10">
        <v>667</v>
      </c>
      <c r="L15" s="10">
        <f>(J15*15)</f>
        <v>2085</v>
      </c>
    </row>
    <row r="16" spans="1:12" ht="20.25">
      <c r="A16" s="54"/>
      <c r="B16" s="35">
        <v>225</v>
      </c>
      <c r="C16" s="35" t="s">
        <v>27</v>
      </c>
      <c r="D16" s="18">
        <f t="shared" si="2"/>
        <v>69</v>
      </c>
      <c r="E16" s="9">
        <f>(H16+K16)</f>
        <v>276</v>
      </c>
      <c r="F16" s="9">
        <f t="shared" si="0"/>
        <v>1860</v>
      </c>
      <c r="G16" s="10">
        <v>62</v>
      </c>
      <c r="H16" s="10">
        <v>254</v>
      </c>
      <c r="I16" s="10">
        <f>(G16*30)</f>
        <v>1860</v>
      </c>
      <c r="J16" s="10">
        <v>7</v>
      </c>
      <c r="K16" s="10">
        <v>22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35</v>
      </c>
      <c r="E18" s="9">
        <f t="shared" si="0"/>
        <v>261</v>
      </c>
      <c r="F18" s="9">
        <f t="shared" si="0"/>
        <v>1050</v>
      </c>
      <c r="G18" s="10">
        <v>35</v>
      </c>
      <c r="H18" s="10">
        <v>261</v>
      </c>
      <c r="I18" s="10">
        <f>(G18*30)</f>
        <v>1050</v>
      </c>
      <c r="J18" s="10">
        <v>0</v>
      </c>
      <c r="K18" s="10">
        <v>0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34</v>
      </c>
      <c r="E19" s="9">
        <f t="shared" si="0"/>
        <v>241</v>
      </c>
      <c r="F19" s="9">
        <f t="shared" si="0"/>
        <v>1020</v>
      </c>
      <c r="G19" s="10">
        <v>34</v>
      </c>
      <c r="H19" s="10">
        <v>241</v>
      </c>
      <c r="I19" s="10">
        <f>(G19*30)</f>
        <v>1020</v>
      </c>
      <c r="J19" s="9">
        <v>0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108</v>
      </c>
      <c r="E20" s="9">
        <f t="shared" si="0"/>
        <v>381</v>
      </c>
      <c r="F20" s="9">
        <f t="shared" si="0"/>
        <v>1020</v>
      </c>
      <c r="G20" s="10">
        <v>68</v>
      </c>
      <c r="H20" s="10">
        <v>270</v>
      </c>
      <c r="I20" s="10">
        <f>(G20*15)</f>
        <v>1020</v>
      </c>
      <c r="J20" s="10">
        <v>40</v>
      </c>
      <c r="K20" s="10">
        <v>111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31</v>
      </c>
      <c r="E22" s="9">
        <f t="shared" si="0"/>
        <v>70</v>
      </c>
      <c r="F22" s="9">
        <f t="shared" si="0"/>
        <v>840</v>
      </c>
      <c r="G22" s="45">
        <v>28</v>
      </c>
      <c r="H22" s="10">
        <v>55</v>
      </c>
      <c r="I22" s="10">
        <f>(G22*30)</f>
        <v>840</v>
      </c>
      <c r="J22" s="10">
        <v>3</v>
      </c>
      <c r="K22" s="10">
        <v>15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27</v>
      </c>
      <c r="E23" s="9">
        <f t="shared" si="0"/>
        <v>157</v>
      </c>
      <c r="F23" s="9">
        <f t="shared" si="0"/>
        <v>810</v>
      </c>
      <c r="G23" s="45">
        <v>27</v>
      </c>
      <c r="H23" s="10">
        <v>157</v>
      </c>
      <c r="I23" s="10">
        <f>(G23*30)</f>
        <v>810</v>
      </c>
      <c r="J23" s="10">
        <v>0</v>
      </c>
      <c r="K23" s="10">
        <v>0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39</v>
      </c>
      <c r="E24" s="9">
        <f t="shared" si="0"/>
        <v>286</v>
      </c>
      <c r="F24" s="9">
        <f t="shared" si="0"/>
        <v>870</v>
      </c>
      <c r="G24" s="45">
        <v>29</v>
      </c>
      <c r="H24" s="10">
        <v>248</v>
      </c>
      <c r="I24" s="10">
        <f>(G24*30)</f>
        <v>870</v>
      </c>
      <c r="J24" s="10">
        <v>10</v>
      </c>
      <c r="K24" s="10">
        <v>38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84</v>
      </c>
      <c r="E25" s="9">
        <f t="shared" si="0"/>
        <v>0</v>
      </c>
      <c r="F25" s="9">
        <f t="shared" si="0"/>
        <v>504</v>
      </c>
      <c r="G25" s="45">
        <v>84</v>
      </c>
      <c r="H25" s="10">
        <v>0</v>
      </c>
      <c r="I25" s="10">
        <f>(G25*6)</f>
        <v>504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1529</v>
      </c>
      <c r="E26" s="26">
        <f t="shared" si="3"/>
        <v>5992</v>
      </c>
      <c r="F26" s="26">
        <f t="shared" si="3"/>
        <v>27324</v>
      </c>
      <c r="G26" s="27">
        <f t="shared" si="3"/>
        <v>1082</v>
      </c>
      <c r="H26" s="27">
        <f t="shared" si="3"/>
        <v>4297</v>
      </c>
      <c r="I26" s="27">
        <f t="shared" si="3"/>
        <v>22569</v>
      </c>
      <c r="J26" s="27">
        <f t="shared" si="3"/>
        <v>447</v>
      </c>
      <c r="K26" s="27">
        <f t="shared" si="3"/>
        <v>1695</v>
      </c>
      <c r="L26" s="27">
        <f t="shared" si="3"/>
        <v>4755</v>
      </c>
    </row>
    <row r="27" spans="1:12" ht="20.25">
      <c r="A27" s="58" t="s">
        <v>40</v>
      </c>
      <c r="B27" s="59"/>
      <c r="C27" s="60"/>
      <c r="D27" s="30">
        <f>(D26/31)</f>
        <v>49.322580645161288</v>
      </c>
      <c r="E27" s="30">
        <f t="shared" ref="E27:L27" si="4">(E26/31)</f>
        <v>193.29032258064515</v>
      </c>
      <c r="F27" s="30">
        <f t="shared" si="4"/>
        <v>881.41935483870964</v>
      </c>
      <c r="G27" s="30">
        <f t="shared" si="4"/>
        <v>34.903225806451616</v>
      </c>
      <c r="H27" s="30">
        <f t="shared" si="4"/>
        <v>138.61290322580646</v>
      </c>
      <c r="I27" s="30">
        <f t="shared" si="4"/>
        <v>728.0322580645161</v>
      </c>
      <c r="J27" s="30">
        <f t="shared" si="4"/>
        <v>14.419354838709678</v>
      </c>
      <c r="K27" s="30">
        <f t="shared" si="4"/>
        <v>54.677419354838712</v>
      </c>
      <c r="L27" s="30">
        <f t="shared" si="4"/>
        <v>153.38709677419354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8">
    <mergeCell ref="D31:H31"/>
    <mergeCell ref="D32:H32"/>
    <mergeCell ref="D33:H33"/>
    <mergeCell ref="B8:B9"/>
    <mergeCell ref="B10:B11"/>
    <mergeCell ref="A12:A24"/>
    <mergeCell ref="B18:B19"/>
    <mergeCell ref="A26:C26"/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33B4A-5E78-4155-9717-041E4321EC34}">
  <dimension ref="A1:L33"/>
  <sheetViews>
    <sheetView topLeftCell="A6" zoomScale="78" zoomScaleNormal="85" workbookViewId="0">
      <selection activeCell="H15" sqref="H15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76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125</v>
      </c>
      <c r="E8" s="9">
        <f t="shared" ref="E8:F25" si="0">(H8+K8)</f>
        <v>417</v>
      </c>
      <c r="F8" s="9">
        <f>SUM(I8+L8)</f>
        <v>2670</v>
      </c>
      <c r="G8" s="10">
        <v>89</v>
      </c>
      <c r="H8" s="10">
        <v>347</v>
      </c>
      <c r="I8" s="10">
        <f>(G8*30)</f>
        <v>2670</v>
      </c>
      <c r="J8" s="10">
        <v>36</v>
      </c>
      <c r="K8" s="10">
        <v>70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60</v>
      </c>
      <c r="E9" s="9">
        <f t="shared" si="0"/>
        <v>425</v>
      </c>
      <c r="F9" s="9">
        <f>SUM(I9+L9)</f>
        <v>1800</v>
      </c>
      <c r="G9" s="10">
        <v>30</v>
      </c>
      <c r="H9" s="10">
        <v>292</v>
      </c>
      <c r="I9" s="10">
        <f>(G9*30)</f>
        <v>900</v>
      </c>
      <c r="J9" s="9">
        <v>30</v>
      </c>
      <c r="K9" s="10">
        <v>133</v>
      </c>
      <c r="L9" s="10">
        <f>(J9*30)</f>
        <v>900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129</v>
      </c>
      <c r="E11" s="9">
        <f t="shared" si="0"/>
        <v>553</v>
      </c>
      <c r="F11" s="9">
        <f t="shared" si="0"/>
        <v>3390</v>
      </c>
      <c r="G11" s="10">
        <v>113</v>
      </c>
      <c r="H11" s="10">
        <v>496</v>
      </c>
      <c r="I11" s="10">
        <f>(G11*30)</f>
        <v>3390</v>
      </c>
      <c r="J11" s="10">
        <v>16</v>
      </c>
      <c r="K11" s="10">
        <v>57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114</v>
      </c>
      <c r="E12" s="9">
        <f t="shared" si="0"/>
        <v>709</v>
      </c>
      <c r="F12" s="9">
        <f t="shared" si="0"/>
        <v>1305</v>
      </c>
      <c r="G12" s="10">
        <v>87</v>
      </c>
      <c r="H12" s="10">
        <v>652</v>
      </c>
      <c r="I12" s="10">
        <f>(G12*15)</f>
        <v>1305</v>
      </c>
      <c r="J12" s="10">
        <v>27</v>
      </c>
      <c r="K12" s="10">
        <v>57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209</v>
      </c>
      <c r="E13" s="9">
        <f t="shared" si="0"/>
        <v>870</v>
      </c>
      <c r="F13" s="9">
        <f t="shared" si="0"/>
        <v>3135</v>
      </c>
      <c r="G13" s="10">
        <v>90</v>
      </c>
      <c r="H13" s="10">
        <v>531</v>
      </c>
      <c r="I13" s="10">
        <f>(G13*15)</f>
        <v>1350</v>
      </c>
      <c r="J13" s="9">
        <v>119</v>
      </c>
      <c r="K13" s="10">
        <v>339</v>
      </c>
      <c r="L13" s="10">
        <f>(J13*15)</f>
        <v>1785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113</v>
      </c>
      <c r="E14" s="9">
        <f t="shared" si="0"/>
        <v>647</v>
      </c>
      <c r="F14" s="9">
        <f t="shared" si="0"/>
        <v>1530</v>
      </c>
      <c r="G14" s="10">
        <v>102</v>
      </c>
      <c r="H14" s="10">
        <v>611</v>
      </c>
      <c r="I14" s="10">
        <f>(G14*15)</f>
        <v>1530</v>
      </c>
      <c r="J14" s="10">
        <v>11</v>
      </c>
      <c r="K14" s="10">
        <v>36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270</v>
      </c>
      <c r="E15" s="9">
        <f>(H15+K15)</f>
        <v>1085</v>
      </c>
      <c r="F15" s="9">
        <f t="shared" si="0"/>
        <v>4050</v>
      </c>
      <c r="G15" s="10">
        <v>148</v>
      </c>
      <c r="H15" s="10">
        <v>534</v>
      </c>
      <c r="I15" s="10">
        <f>(G15*15)</f>
        <v>2220</v>
      </c>
      <c r="J15" s="9">
        <v>122</v>
      </c>
      <c r="K15" s="10">
        <v>551</v>
      </c>
      <c r="L15" s="10">
        <f>(J15*15)</f>
        <v>1830</v>
      </c>
    </row>
    <row r="16" spans="1:12" ht="20.25">
      <c r="A16" s="54"/>
      <c r="B16" s="35">
        <v>225</v>
      </c>
      <c r="C16" s="35" t="s">
        <v>27</v>
      </c>
      <c r="D16" s="18">
        <f t="shared" si="2"/>
        <v>67</v>
      </c>
      <c r="E16" s="9">
        <f>(H16+K16)</f>
        <v>332</v>
      </c>
      <c r="F16" s="9">
        <f t="shared" si="0"/>
        <v>1800</v>
      </c>
      <c r="G16" s="10">
        <v>60</v>
      </c>
      <c r="H16" s="10">
        <v>309</v>
      </c>
      <c r="I16" s="10">
        <f>(G16*30)</f>
        <v>1800</v>
      </c>
      <c r="J16" s="10">
        <v>7</v>
      </c>
      <c r="K16" s="10">
        <v>23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33</v>
      </c>
      <c r="E18" s="9">
        <f t="shared" si="0"/>
        <v>160</v>
      </c>
      <c r="F18" s="9">
        <f t="shared" si="0"/>
        <v>930</v>
      </c>
      <c r="G18" s="10">
        <v>31</v>
      </c>
      <c r="H18" s="10">
        <v>160</v>
      </c>
      <c r="I18" s="10">
        <f>(G18*30)</f>
        <v>930</v>
      </c>
      <c r="J18" s="10">
        <v>2</v>
      </c>
      <c r="K18" s="10">
        <v>0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30</v>
      </c>
      <c r="E19" s="9">
        <f t="shared" si="0"/>
        <v>280</v>
      </c>
      <c r="F19" s="9">
        <f t="shared" si="0"/>
        <v>900</v>
      </c>
      <c r="G19" s="10">
        <v>30</v>
      </c>
      <c r="H19" s="10">
        <v>280</v>
      </c>
      <c r="I19" s="10">
        <f>(G19*30)</f>
        <v>900</v>
      </c>
      <c r="J19" s="9">
        <v>0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103</v>
      </c>
      <c r="E20" s="9">
        <f t="shared" si="0"/>
        <v>366</v>
      </c>
      <c r="F20" s="9">
        <f t="shared" si="0"/>
        <v>1005</v>
      </c>
      <c r="G20" s="10">
        <v>67</v>
      </c>
      <c r="H20" s="10">
        <v>277</v>
      </c>
      <c r="I20" s="10">
        <f>(G20*15)</f>
        <v>1005</v>
      </c>
      <c r="J20" s="10">
        <v>36</v>
      </c>
      <c r="K20" s="10">
        <v>89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30</v>
      </c>
      <c r="E22" s="9">
        <f t="shared" si="0"/>
        <v>156</v>
      </c>
      <c r="F22" s="9">
        <f t="shared" si="0"/>
        <v>900</v>
      </c>
      <c r="G22" s="45">
        <v>30</v>
      </c>
      <c r="H22" s="10">
        <v>144</v>
      </c>
      <c r="I22" s="10">
        <f>(G22*30)</f>
        <v>900</v>
      </c>
      <c r="J22" s="10">
        <v>0</v>
      </c>
      <c r="K22" s="10">
        <v>12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30</v>
      </c>
      <c r="E23" s="9">
        <f t="shared" si="0"/>
        <v>164</v>
      </c>
      <c r="F23" s="9">
        <f t="shared" si="0"/>
        <v>900</v>
      </c>
      <c r="G23" s="45">
        <v>30</v>
      </c>
      <c r="H23" s="10">
        <v>164</v>
      </c>
      <c r="I23" s="10">
        <f>(G23*30)</f>
        <v>900</v>
      </c>
      <c r="J23" s="10">
        <v>0</v>
      </c>
      <c r="K23" s="10">
        <v>0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48</v>
      </c>
      <c r="E24" s="9">
        <f t="shared" si="0"/>
        <v>217</v>
      </c>
      <c r="F24" s="9">
        <f t="shared" si="0"/>
        <v>930</v>
      </c>
      <c r="G24" s="45">
        <v>31</v>
      </c>
      <c r="H24" s="10">
        <v>214</v>
      </c>
      <c r="I24" s="10">
        <f>(G24*30)</f>
        <v>930</v>
      </c>
      <c r="J24" s="10">
        <v>17</v>
      </c>
      <c r="K24" s="10">
        <v>3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81</v>
      </c>
      <c r="E25" s="9">
        <f t="shared" si="0"/>
        <v>0</v>
      </c>
      <c r="F25" s="9">
        <f t="shared" si="0"/>
        <v>486</v>
      </c>
      <c r="G25" s="45">
        <v>81</v>
      </c>
      <c r="H25" s="10">
        <v>0</v>
      </c>
      <c r="I25" s="10">
        <f>(G25*6)</f>
        <v>486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1442</v>
      </c>
      <c r="E26" s="26">
        <f t="shared" si="3"/>
        <v>6381</v>
      </c>
      <c r="F26" s="26">
        <f t="shared" si="3"/>
        <v>25731</v>
      </c>
      <c r="G26" s="27">
        <f t="shared" si="3"/>
        <v>1019</v>
      </c>
      <c r="H26" s="27">
        <f t="shared" si="3"/>
        <v>5011</v>
      </c>
      <c r="I26" s="27">
        <f t="shared" si="3"/>
        <v>21216</v>
      </c>
      <c r="J26" s="27">
        <f t="shared" si="3"/>
        <v>423</v>
      </c>
      <c r="K26" s="27">
        <f t="shared" si="3"/>
        <v>1370</v>
      </c>
      <c r="L26" s="27">
        <f t="shared" si="3"/>
        <v>4515</v>
      </c>
    </row>
    <row r="27" spans="1:12" ht="20.25">
      <c r="A27" s="58" t="s">
        <v>40</v>
      </c>
      <c r="B27" s="59"/>
      <c r="C27" s="60"/>
      <c r="D27" s="30">
        <f>(D26/30)</f>
        <v>48.06666666666667</v>
      </c>
      <c r="E27" s="30">
        <f t="shared" ref="E27:L27" si="4">(E26/30)</f>
        <v>212.7</v>
      </c>
      <c r="F27" s="30">
        <f t="shared" si="4"/>
        <v>857.7</v>
      </c>
      <c r="G27" s="30">
        <f t="shared" si="4"/>
        <v>33.966666666666669</v>
      </c>
      <c r="H27" s="30">
        <f t="shared" si="4"/>
        <v>167.03333333333333</v>
      </c>
      <c r="I27" s="30">
        <f t="shared" si="4"/>
        <v>707.2</v>
      </c>
      <c r="J27" s="30">
        <f t="shared" si="4"/>
        <v>14.1</v>
      </c>
      <c r="K27" s="30">
        <f t="shared" si="4"/>
        <v>45.666666666666664</v>
      </c>
      <c r="L27" s="30">
        <f t="shared" si="4"/>
        <v>150.5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62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63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 t="s">
        <v>46</v>
      </c>
      <c r="E33" s="49"/>
      <c r="F33" s="49"/>
      <c r="G33" s="49"/>
      <c r="H33" s="49"/>
    </row>
  </sheetData>
  <mergeCells count="18">
    <mergeCell ref="D31:H31"/>
    <mergeCell ref="D32:H32"/>
    <mergeCell ref="D33:H33"/>
    <mergeCell ref="B8:B9"/>
    <mergeCell ref="B10:B11"/>
    <mergeCell ref="A12:A24"/>
    <mergeCell ref="B18:B19"/>
    <mergeCell ref="A26:C26"/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393C4-C0D5-4A12-91DA-8262578A000D}">
  <dimension ref="A1:L33"/>
  <sheetViews>
    <sheetView topLeftCell="A14" zoomScale="78" zoomScaleNormal="85" workbookViewId="0">
      <selection activeCell="F35" sqref="F35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77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123</v>
      </c>
      <c r="E8" s="9">
        <f t="shared" ref="E8:F25" si="0">(H8+K8)</f>
        <v>780</v>
      </c>
      <c r="F8" s="9">
        <f>SUM(I8+L8)</f>
        <v>2910</v>
      </c>
      <c r="G8" s="10">
        <v>97</v>
      </c>
      <c r="H8" s="10">
        <v>696</v>
      </c>
      <c r="I8" s="10">
        <f>(G8*30)</f>
        <v>2910</v>
      </c>
      <c r="J8" s="10">
        <v>26</v>
      </c>
      <c r="K8" s="10">
        <v>84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60</v>
      </c>
      <c r="E9" s="9">
        <f t="shared" si="0"/>
        <v>273</v>
      </c>
      <c r="F9" s="9">
        <f>SUM(I9+L9)</f>
        <v>1800</v>
      </c>
      <c r="G9" s="10">
        <v>30</v>
      </c>
      <c r="H9" s="10">
        <v>131</v>
      </c>
      <c r="I9" s="10">
        <f>(G9*30)</f>
        <v>900</v>
      </c>
      <c r="J9" s="9">
        <v>30</v>
      </c>
      <c r="K9" s="10">
        <v>142</v>
      </c>
      <c r="L9" s="10">
        <f>(J9*30)</f>
        <v>900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124</v>
      </c>
      <c r="E11" s="9">
        <f t="shared" si="0"/>
        <v>276</v>
      </c>
      <c r="F11" s="9">
        <f t="shared" si="0"/>
        <v>3450</v>
      </c>
      <c r="G11" s="10">
        <v>115</v>
      </c>
      <c r="H11" s="10">
        <v>244</v>
      </c>
      <c r="I11" s="10">
        <f>(G11*30)</f>
        <v>3450</v>
      </c>
      <c r="J11" s="10">
        <v>9</v>
      </c>
      <c r="K11" s="10">
        <v>32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106</v>
      </c>
      <c r="E12" s="9">
        <f t="shared" si="0"/>
        <v>727</v>
      </c>
      <c r="F12" s="9">
        <f t="shared" si="0"/>
        <v>1320</v>
      </c>
      <c r="G12" s="10">
        <v>88</v>
      </c>
      <c r="H12" s="10">
        <v>685</v>
      </c>
      <c r="I12" s="10">
        <f>(G12*15)</f>
        <v>1320</v>
      </c>
      <c r="J12" s="10">
        <v>18</v>
      </c>
      <c r="K12" s="10">
        <v>42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198</v>
      </c>
      <c r="E13" s="9">
        <f t="shared" si="0"/>
        <v>923</v>
      </c>
      <c r="F13" s="9">
        <f t="shared" si="0"/>
        <v>2970</v>
      </c>
      <c r="G13" s="10">
        <v>89</v>
      </c>
      <c r="H13" s="10">
        <v>582</v>
      </c>
      <c r="I13" s="10">
        <f>(G13*15)</f>
        <v>1335</v>
      </c>
      <c r="J13" s="9">
        <v>109</v>
      </c>
      <c r="K13" s="10">
        <v>341</v>
      </c>
      <c r="L13" s="10">
        <f>(J13*15)</f>
        <v>1635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152</v>
      </c>
      <c r="E14" s="9">
        <f t="shared" si="0"/>
        <v>695</v>
      </c>
      <c r="F14" s="9">
        <f t="shared" si="0"/>
        <v>2025</v>
      </c>
      <c r="G14" s="10">
        <v>135</v>
      </c>
      <c r="H14" s="10">
        <v>622</v>
      </c>
      <c r="I14" s="10">
        <f>(G14*15)</f>
        <v>2025</v>
      </c>
      <c r="J14" s="10">
        <v>17</v>
      </c>
      <c r="K14" s="10">
        <v>73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291</v>
      </c>
      <c r="E15" s="9">
        <f>(H15+K15)</f>
        <v>1126</v>
      </c>
      <c r="F15" s="9">
        <f t="shared" si="0"/>
        <v>4365</v>
      </c>
      <c r="G15" s="10">
        <v>156</v>
      </c>
      <c r="H15" s="10">
        <v>536</v>
      </c>
      <c r="I15" s="10">
        <f>(G15*15)</f>
        <v>2340</v>
      </c>
      <c r="J15" s="9">
        <v>135</v>
      </c>
      <c r="K15" s="10">
        <v>590</v>
      </c>
      <c r="L15" s="10">
        <f>(J15*15)</f>
        <v>2025</v>
      </c>
    </row>
    <row r="16" spans="1:12" ht="20.25">
      <c r="A16" s="54"/>
      <c r="B16" s="35">
        <v>225</v>
      </c>
      <c r="C16" s="35" t="s">
        <v>27</v>
      </c>
      <c r="D16" s="18">
        <f t="shared" si="2"/>
        <v>66</v>
      </c>
      <c r="E16" s="9">
        <f>(H16+K16)</f>
        <v>255</v>
      </c>
      <c r="F16" s="9">
        <f t="shared" si="0"/>
        <v>1920</v>
      </c>
      <c r="G16" s="10">
        <v>64</v>
      </c>
      <c r="H16" s="10">
        <v>247</v>
      </c>
      <c r="I16" s="10">
        <f>(G16*30)</f>
        <v>1920</v>
      </c>
      <c r="J16" s="10">
        <v>2</v>
      </c>
      <c r="K16" s="10">
        <v>8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31</v>
      </c>
      <c r="E18" s="9">
        <f t="shared" si="0"/>
        <v>104</v>
      </c>
      <c r="F18" s="9">
        <f t="shared" si="0"/>
        <v>930</v>
      </c>
      <c r="G18" s="10">
        <v>31</v>
      </c>
      <c r="H18" s="10">
        <v>104</v>
      </c>
      <c r="I18" s="10">
        <f>(G18*30)</f>
        <v>930</v>
      </c>
      <c r="J18" s="10">
        <v>0</v>
      </c>
      <c r="K18" s="10">
        <v>0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31</v>
      </c>
      <c r="E19" s="9">
        <f t="shared" si="0"/>
        <v>286</v>
      </c>
      <c r="F19" s="9">
        <f t="shared" si="0"/>
        <v>930</v>
      </c>
      <c r="G19" s="10">
        <v>31</v>
      </c>
      <c r="H19" s="10">
        <v>286</v>
      </c>
      <c r="I19" s="10">
        <f>(G19*30)</f>
        <v>930</v>
      </c>
      <c r="J19" s="9">
        <v>0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105</v>
      </c>
      <c r="E20" s="9">
        <f t="shared" si="0"/>
        <v>515</v>
      </c>
      <c r="F20" s="9">
        <f t="shared" si="0"/>
        <v>1020</v>
      </c>
      <c r="G20" s="10">
        <v>68</v>
      </c>
      <c r="H20" s="10">
        <v>408</v>
      </c>
      <c r="I20" s="10">
        <f>(G20*15)</f>
        <v>1020</v>
      </c>
      <c r="J20" s="10">
        <v>37</v>
      </c>
      <c r="K20" s="10">
        <v>107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32</v>
      </c>
      <c r="E22" s="9">
        <f t="shared" si="0"/>
        <v>131</v>
      </c>
      <c r="F22" s="9">
        <f t="shared" si="0"/>
        <v>930</v>
      </c>
      <c r="G22" s="45">
        <v>31</v>
      </c>
      <c r="H22" s="10">
        <v>131</v>
      </c>
      <c r="I22" s="10">
        <f>(G22*30)</f>
        <v>930</v>
      </c>
      <c r="J22" s="10">
        <v>1</v>
      </c>
      <c r="K22" s="10">
        <v>0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33</v>
      </c>
      <c r="E23" s="9">
        <f t="shared" si="0"/>
        <v>138</v>
      </c>
      <c r="F23" s="9">
        <f t="shared" si="0"/>
        <v>930</v>
      </c>
      <c r="G23" s="45">
        <v>31</v>
      </c>
      <c r="H23" s="10">
        <v>129</v>
      </c>
      <c r="I23" s="10">
        <f>(G23*30)</f>
        <v>930</v>
      </c>
      <c r="J23" s="10">
        <v>2</v>
      </c>
      <c r="K23" s="10">
        <v>9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45</v>
      </c>
      <c r="E24" s="9">
        <f t="shared" si="0"/>
        <v>341</v>
      </c>
      <c r="F24" s="9">
        <f t="shared" si="0"/>
        <v>900</v>
      </c>
      <c r="G24" s="45">
        <v>30</v>
      </c>
      <c r="H24" s="10">
        <v>273</v>
      </c>
      <c r="I24" s="10">
        <f>(G24*30)</f>
        <v>900</v>
      </c>
      <c r="J24" s="10">
        <v>15</v>
      </c>
      <c r="K24" s="10">
        <v>68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80</v>
      </c>
      <c r="E25" s="9">
        <f t="shared" si="0"/>
        <v>0</v>
      </c>
      <c r="F25" s="9">
        <f t="shared" si="0"/>
        <v>480</v>
      </c>
      <c r="G25" s="45">
        <v>80</v>
      </c>
      <c r="H25" s="10">
        <v>0</v>
      </c>
      <c r="I25" s="10">
        <f>(G25*6)</f>
        <v>480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1477</v>
      </c>
      <c r="E26" s="26">
        <f t="shared" si="3"/>
        <v>6570</v>
      </c>
      <c r="F26" s="26">
        <f t="shared" si="3"/>
        <v>26880</v>
      </c>
      <c r="G26" s="27">
        <f t="shared" si="3"/>
        <v>1076</v>
      </c>
      <c r="H26" s="27">
        <f t="shared" si="3"/>
        <v>5074</v>
      </c>
      <c r="I26" s="27">
        <f t="shared" si="3"/>
        <v>22320</v>
      </c>
      <c r="J26" s="27">
        <f t="shared" si="3"/>
        <v>401</v>
      </c>
      <c r="K26" s="27">
        <f t="shared" si="3"/>
        <v>1496</v>
      </c>
      <c r="L26" s="27">
        <f t="shared" si="3"/>
        <v>4560</v>
      </c>
    </row>
    <row r="27" spans="1:12" ht="20.25">
      <c r="A27" s="58" t="s">
        <v>40</v>
      </c>
      <c r="B27" s="59"/>
      <c r="C27" s="60"/>
      <c r="D27" s="30">
        <f>(D26/30)</f>
        <v>49.233333333333334</v>
      </c>
      <c r="E27" s="30">
        <f t="shared" ref="E27:L27" si="4">(E26/30)</f>
        <v>219</v>
      </c>
      <c r="F27" s="30">
        <f t="shared" si="4"/>
        <v>896</v>
      </c>
      <c r="G27" s="30">
        <f t="shared" si="4"/>
        <v>35.866666666666667</v>
      </c>
      <c r="H27" s="30">
        <f t="shared" si="4"/>
        <v>169.13333333333333</v>
      </c>
      <c r="I27" s="30">
        <f t="shared" si="4"/>
        <v>744</v>
      </c>
      <c r="J27" s="30">
        <f t="shared" si="4"/>
        <v>13.366666666666667</v>
      </c>
      <c r="K27" s="30">
        <f t="shared" si="4"/>
        <v>49.866666666666667</v>
      </c>
      <c r="L27" s="30">
        <f t="shared" si="4"/>
        <v>152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31"/>
      <c r="C31" s="31"/>
      <c r="D31" s="48" t="s">
        <v>78</v>
      </c>
      <c r="E31" s="48"/>
      <c r="F31" s="48"/>
      <c r="G31" s="48"/>
      <c r="H31" s="48"/>
      <c r="I31" s="31"/>
      <c r="J31" s="31"/>
      <c r="K31" s="31"/>
      <c r="L31" s="31"/>
    </row>
    <row r="32" spans="1:12" ht="20.25" customHeight="1">
      <c r="A32" s="31"/>
      <c r="B32" s="31"/>
      <c r="C32" s="31"/>
      <c r="D32" s="48" t="s">
        <v>46</v>
      </c>
      <c r="E32" s="48"/>
      <c r="F32" s="48"/>
      <c r="G32" s="48"/>
      <c r="H32" s="48"/>
      <c r="I32" s="31"/>
      <c r="J32" s="31"/>
      <c r="K32" s="31"/>
      <c r="L32" s="31"/>
    </row>
    <row r="33" spans="4:8" ht="20.25" customHeight="1">
      <c r="D33" s="49"/>
      <c r="E33" s="49"/>
      <c r="F33" s="49"/>
      <c r="G33" s="49"/>
      <c r="H33" s="49"/>
    </row>
  </sheetData>
  <mergeCells count="18">
    <mergeCell ref="A12:A24"/>
    <mergeCell ref="B18:B19"/>
    <mergeCell ref="A26:C26"/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D31:H31"/>
    <mergeCell ref="D32:H32"/>
    <mergeCell ref="D33:H33"/>
    <mergeCell ref="B8:B9"/>
    <mergeCell ref="B10:B11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BCFD9-3702-4758-91BD-CC8BBD3B9738}">
  <dimension ref="A1:L33"/>
  <sheetViews>
    <sheetView zoomScale="78" zoomScaleNormal="85" workbookViewId="0">
      <selection activeCell="F40" sqref="F40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79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151</v>
      </c>
      <c r="E8" s="9">
        <f t="shared" ref="E8:F25" si="0">(H8+K8)</f>
        <v>741</v>
      </c>
      <c r="F8" s="9">
        <f>SUM(I8+L8)</f>
        <v>3090</v>
      </c>
      <c r="G8" s="10">
        <v>103</v>
      </c>
      <c r="H8" s="10">
        <v>611</v>
      </c>
      <c r="I8" s="10">
        <f>(G8*30)</f>
        <v>3090</v>
      </c>
      <c r="J8" s="10">
        <v>48</v>
      </c>
      <c r="K8" s="10">
        <v>130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60</v>
      </c>
      <c r="E9" s="9">
        <f t="shared" si="0"/>
        <v>419</v>
      </c>
      <c r="F9" s="9">
        <f>SUM(I9+L9)</f>
        <v>1800</v>
      </c>
      <c r="G9" s="10">
        <v>29</v>
      </c>
      <c r="H9" s="10">
        <v>339</v>
      </c>
      <c r="I9" s="10">
        <f>(G9*30)</f>
        <v>870</v>
      </c>
      <c r="J9" s="9">
        <v>31</v>
      </c>
      <c r="K9" s="10">
        <v>80</v>
      </c>
      <c r="L9" s="10">
        <f>(J9*30)</f>
        <v>930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135</v>
      </c>
      <c r="E11" s="9">
        <f t="shared" si="0"/>
        <v>553</v>
      </c>
      <c r="F11" s="9">
        <f t="shared" si="0"/>
        <v>3870</v>
      </c>
      <c r="G11" s="10">
        <v>129</v>
      </c>
      <c r="H11" s="10">
        <v>536</v>
      </c>
      <c r="I11" s="10">
        <f>(G11*30)</f>
        <v>3870</v>
      </c>
      <c r="J11" s="10">
        <v>6</v>
      </c>
      <c r="K11" s="10">
        <v>17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108</v>
      </c>
      <c r="E12" s="9">
        <f t="shared" si="0"/>
        <v>678</v>
      </c>
      <c r="F12" s="9">
        <f t="shared" si="0"/>
        <v>1200</v>
      </c>
      <c r="G12" s="10">
        <v>80</v>
      </c>
      <c r="H12" s="10">
        <v>623</v>
      </c>
      <c r="I12" s="10">
        <f>(G12*15)</f>
        <v>1200</v>
      </c>
      <c r="J12" s="10">
        <v>28</v>
      </c>
      <c r="K12" s="10">
        <v>55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194</v>
      </c>
      <c r="E13" s="9">
        <f t="shared" si="0"/>
        <v>642</v>
      </c>
      <c r="F13" s="9">
        <f t="shared" si="0"/>
        <v>2910</v>
      </c>
      <c r="G13" s="10">
        <v>80</v>
      </c>
      <c r="H13" s="10">
        <v>511</v>
      </c>
      <c r="I13" s="10">
        <f>(G13*15)</f>
        <v>1200</v>
      </c>
      <c r="J13" s="9">
        <v>114</v>
      </c>
      <c r="K13" s="10">
        <v>131</v>
      </c>
      <c r="L13" s="10">
        <f>(J13*15)</f>
        <v>1710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140</v>
      </c>
      <c r="E14" s="9">
        <f t="shared" si="0"/>
        <v>757</v>
      </c>
      <c r="F14" s="9">
        <f t="shared" si="0"/>
        <v>1875</v>
      </c>
      <c r="G14" s="10">
        <v>125</v>
      </c>
      <c r="H14" s="10">
        <v>711</v>
      </c>
      <c r="I14" s="10">
        <f>(G14*15)</f>
        <v>1875</v>
      </c>
      <c r="J14" s="10">
        <v>15</v>
      </c>
      <c r="K14" s="10">
        <v>46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283</v>
      </c>
      <c r="E15" s="9">
        <f>(H15+K15)</f>
        <v>787</v>
      </c>
      <c r="F15" s="9">
        <f t="shared" si="0"/>
        <v>4245</v>
      </c>
      <c r="G15" s="10">
        <v>154</v>
      </c>
      <c r="H15" s="10">
        <v>439</v>
      </c>
      <c r="I15" s="10">
        <f>(G15*15)</f>
        <v>2310</v>
      </c>
      <c r="J15" s="9">
        <v>129</v>
      </c>
      <c r="K15" s="10">
        <v>348</v>
      </c>
      <c r="L15" s="10">
        <f>(J15*15)</f>
        <v>1935</v>
      </c>
    </row>
    <row r="16" spans="1:12" ht="20.25">
      <c r="A16" s="54"/>
      <c r="B16" s="35">
        <v>225</v>
      </c>
      <c r="C16" s="35" t="s">
        <v>27</v>
      </c>
      <c r="D16" s="18">
        <f t="shared" si="2"/>
        <v>75</v>
      </c>
      <c r="E16" s="9">
        <f>(H16+K16)</f>
        <v>350</v>
      </c>
      <c r="F16" s="9">
        <f t="shared" si="0"/>
        <v>2160</v>
      </c>
      <c r="G16" s="10">
        <v>72</v>
      </c>
      <c r="H16" s="10">
        <v>336</v>
      </c>
      <c r="I16" s="10">
        <f>(G16*30)</f>
        <v>2160</v>
      </c>
      <c r="J16" s="10">
        <v>3</v>
      </c>
      <c r="K16" s="10">
        <v>14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32</v>
      </c>
      <c r="E18" s="9">
        <f t="shared" si="0"/>
        <v>39</v>
      </c>
      <c r="F18" s="9">
        <f t="shared" si="0"/>
        <v>960</v>
      </c>
      <c r="G18" s="10">
        <v>32</v>
      </c>
      <c r="H18" s="10">
        <v>32</v>
      </c>
      <c r="I18" s="10">
        <f>(G18*30)</f>
        <v>960</v>
      </c>
      <c r="J18" s="10">
        <v>0</v>
      </c>
      <c r="K18" s="10">
        <v>7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34</v>
      </c>
      <c r="E19" s="9">
        <f t="shared" si="0"/>
        <v>249</v>
      </c>
      <c r="F19" s="9">
        <f t="shared" si="0"/>
        <v>960</v>
      </c>
      <c r="G19" s="10">
        <v>32</v>
      </c>
      <c r="H19" s="10">
        <v>249</v>
      </c>
      <c r="I19" s="10">
        <f>(G19*30)</f>
        <v>960</v>
      </c>
      <c r="J19" s="9">
        <v>2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96</v>
      </c>
      <c r="E20" s="9">
        <f t="shared" si="0"/>
        <v>600</v>
      </c>
      <c r="F20" s="9">
        <f t="shared" si="0"/>
        <v>945</v>
      </c>
      <c r="G20" s="10">
        <v>63</v>
      </c>
      <c r="H20" s="10">
        <v>505</v>
      </c>
      <c r="I20" s="10">
        <f>(G20*15)</f>
        <v>945</v>
      </c>
      <c r="J20" s="10">
        <v>33</v>
      </c>
      <c r="K20" s="10">
        <v>95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32</v>
      </c>
      <c r="E22" s="9">
        <f t="shared" si="0"/>
        <v>116</v>
      </c>
      <c r="F22" s="9">
        <f t="shared" si="0"/>
        <v>930</v>
      </c>
      <c r="G22" s="45">
        <v>31</v>
      </c>
      <c r="H22" s="10">
        <v>115</v>
      </c>
      <c r="I22" s="10">
        <f>(G22*30)</f>
        <v>930</v>
      </c>
      <c r="J22" s="10">
        <v>1</v>
      </c>
      <c r="K22" s="10">
        <v>1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32</v>
      </c>
      <c r="E23" s="9">
        <f t="shared" si="0"/>
        <v>209</v>
      </c>
      <c r="F23" s="9">
        <f t="shared" si="0"/>
        <v>930</v>
      </c>
      <c r="G23" s="45">
        <v>31</v>
      </c>
      <c r="H23" s="10">
        <v>200</v>
      </c>
      <c r="I23" s="10">
        <f>(G23*30)</f>
        <v>930</v>
      </c>
      <c r="J23" s="10">
        <v>1</v>
      </c>
      <c r="K23" s="10">
        <v>9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47</v>
      </c>
      <c r="E24" s="9">
        <f t="shared" si="0"/>
        <v>195</v>
      </c>
      <c r="F24" s="9">
        <f t="shared" si="0"/>
        <v>930</v>
      </c>
      <c r="G24" s="45">
        <v>31</v>
      </c>
      <c r="H24" s="10">
        <v>132</v>
      </c>
      <c r="I24" s="10">
        <f>(G24*30)</f>
        <v>930</v>
      </c>
      <c r="J24" s="10">
        <v>16</v>
      </c>
      <c r="K24" s="10">
        <v>63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83</v>
      </c>
      <c r="E25" s="9">
        <f t="shared" si="0"/>
        <v>0</v>
      </c>
      <c r="F25" s="9">
        <f t="shared" si="0"/>
        <v>498</v>
      </c>
      <c r="G25" s="45">
        <v>83</v>
      </c>
      <c r="H25" s="10">
        <v>0</v>
      </c>
      <c r="I25" s="10">
        <f>(G25*6)</f>
        <v>498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1502</v>
      </c>
      <c r="E26" s="26">
        <f t="shared" si="3"/>
        <v>6335</v>
      </c>
      <c r="F26" s="26">
        <f t="shared" si="3"/>
        <v>27303</v>
      </c>
      <c r="G26" s="27">
        <f t="shared" si="3"/>
        <v>1075</v>
      </c>
      <c r="H26" s="27">
        <f t="shared" si="3"/>
        <v>5339</v>
      </c>
      <c r="I26" s="27">
        <f t="shared" si="3"/>
        <v>22728</v>
      </c>
      <c r="J26" s="27">
        <f t="shared" si="3"/>
        <v>427</v>
      </c>
      <c r="K26" s="27">
        <f t="shared" si="3"/>
        <v>996</v>
      </c>
      <c r="L26" s="27">
        <f t="shared" si="3"/>
        <v>4575</v>
      </c>
    </row>
    <row r="27" spans="1:12" ht="20.25">
      <c r="A27" s="58" t="s">
        <v>40</v>
      </c>
      <c r="B27" s="59"/>
      <c r="C27" s="60"/>
      <c r="D27" s="30">
        <f>(D26/31)</f>
        <v>48.451612903225808</v>
      </c>
      <c r="E27" s="30">
        <f t="shared" ref="E27:L27" si="4">(E26/31)</f>
        <v>204.35483870967741</v>
      </c>
      <c r="F27" s="30">
        <f t="shared" si="4"/>
        <v>880.74193548387098</v>
      </c>
      <c r="G27" s="30">
        <f t="shared" si="4"/>
        <v>34.677419354838712</v>
      </c>
      <c r="H27" s="30">
        <f t="shared" si="4"/>
        <v>172.2258064516129</v>
      </c>
      <c r="I27" s="30">
        <f t="shared" si="4"/>
        <v>733.16129032258061</v>
      </c>
      <c r="J27" s="30">
        <f t="shared" si="4"/>
        <v>13.774193548387096</v>
      </c>
      <c r="K27" s="30">
        <f t="shared" si="4"/>
        <v>32.12903225806452</v>
      </c>
      <c r="L27" s="30">
        <f t="shared" si="4"/>
        <v>147.58064516129033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8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48" t="s">
        <v>80</v>
      </c>
      <c r="C31" s="48"/>
      <c r="D31" s="48"/>
      <c r="F31" s="48" t="s">
        <v>78</v>
      </c>
      <c r="G31" s="48"/>
      <c r="H31" s="48"/>
      <c r="I31" s="48"/>
      <c r="J31" s="48"/>
    </row>
    <row r="32" spans="1:12" ht="20.25" customHeight="1">
      <c r="A32" s="31"/>
      <c r="B32" s="48" t="s">
        <v>81</v>
      </c>
      <c r="C32" s="48"/>
      <c r="D32" s="48"/>
      <c r="F32" s="48" t="s">
        <v>46</v>
      </c>
      <c r="G32" s="48"/>
      <c r="H32" s="48"/>
      <c r="I32" s="48"/>
      <c r="J32" s="48"/>
    </row>
    <row r="33" spans="4:8" ht="20.25" customHeight="1">
      <c r="D33" s="47"/>
      <c r="E33" s="47"/>
      <c r="F33" s="47"/>
      <c r="G33" s="47"/>
      <c r="H33" s="47"/>
    </row>
  </sheetData>
  <mergeCells count="19">
    <mergeCell ref="A12:A24"/>
    <mergeCell ref="B18:B19"/>
    <mergeCell ref="A26:C26"/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F31:J31"/>
    <mergeCell ref="F32:J32"/>
    <mergeCell ref="B31:D31"/>
    <mergeCell ref="B32:D32"/>
    <mergeCell ref="B8:B9"/>
    <mergeCell ref="B10:B11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4670-B908-4478-889F-A61FD1605EE7}">
  <dimension ref="A1:L33"/>
  <sheetViews>
    <sheetView zoomScale="78" zoomScaleNormal="85" workbookViewId="0">
      <selection activeCell="C35" sqref="C35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82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110</v>
      </c>
      <c r="E8" s="9">
        <f t="shared" ref="E8:F25" si="0">(H8+K8)</f>
        <v>395</v>
      </c>
      <c r="F8" s="9">
        <f>SUM(I8+L8)</f>
        <v>2640</v>
      </c>
      <c r="G8" s="10">
        <v>88</v>
      </c>
      <c r="H8" s="10">
        <v>337</v>
      </c>
      <c r="I8" s="10">
        <f>(G8*30)</f>
        <v>2640</v>
      </c>
      <c r="J8" s="10">
        <v>22</v>
      </c>
      <c r="K8" s="10">
        <v>58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54</v>
      </c>
      <c r="E9" s="9">
        <f t="shared" si="0"/>
        <v>401</v>
      </c>
      <c r="F9" s="9">
        <f>SUM(I9+L9)</f>
        <v>1620</v>
      </c>
      <c r="G9" s="10">
        <v>26</v>
      </c>
      <c r="H9" s="10">
        <v>287</v>
      </c>
      <c r="I9" s="10">
        <f>(G9*30)</f>
        <v>780</v>
      </c>
      <c r="J9" s="9">
        <v>28</v>
      </c>
      <c r="K9" s="10">
        <v>114</v>
      </c>
      <c r="L9" s="10">
        <f>(J9*30)</f>
        <v>840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113</v>
      </c>
      <c r="E11" s="9">
        <f t="shared" si="0"/>
        <v>561</v>
      </c>
      <c r="F11" s="9">
        <f t="shared" si="0"/>
        <v>3240</v>
      </c>
      <c r="G11" s="10">
        <v>108</v>
      </c>
      <c r="H11" s="10">
        <v>555</v>
      </c>
      <c r="I11" s="10">
        <f>(G11*30)</f>
        <v>3240</v>
      </c>
      <c r="J11" s="10">
        <v>5</v>
      </c>
      <c r="K11" s="10">
        <v>6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96</v>
      </c>
      <c r="E12" s="9">
        <f t="shared" si="0"/>
        <v>619</v>
      </c>
      <c r="F12" s="9">
        <f t="shared" si="0"/>
        <v>1140</v>
      </c>
      <c r="G12" s="10">
        <v>76</v>
      </c>
      <c r="H12" s="10">
        <v>582</v>
      </c>
      <c r="I12" s="10">
        <f>(G12*15)</f>
        <v>1140</v>
      </c>
      <c r="J12" s="10">
        <v>20</v>
      </c>
      <c r="K12" s="10">
        <v>37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177</v>
      </c>
      <c r="E13" s="9">
        <f t="shared" si="0"/>
        <v>819</v>
      </c>
      <c r="F13" s="9">
        <f t="shared" si="0"/>
        <v>2655</v>
      </c>
      <c r="G13" s="10">
        <v>73</v>
      </c>
      <c r="H13" s="10">
        <v>541</v>
      </c>
      <c r="I13" s="10">
        <f>(G13*15)</f>
        <v>1095</v>
      </c>
      <c r="J13" s="9">
        <v>104</v>
      </c>
      <c r="K13" s="10">
        <v>278</v>
      </c>
      <c r="L13" s="10">
        <f>(J13*15)</f>
        <v>1560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116</v>
      </c>
      <c r="E14" s="9">
        <f t="shared" si="0"/>
        <v>653</v>
      </c>
      <c r="F14" s="9">
        <f t="shared" si="0"/>
        <v>1590</v>
      </c>
      <c r="G14" s="10">
        <v>106</v>
      </c>
      <c r="H14" s="10">
        <v>621</v>
      </c>
      <c r="I14" s="10">
        <f>(G14*15)</f>
        <v>1590</v>
      </c>
      <c r="J14" s="10">
        <v>10</v>
      </c>
      <c r="K14" s="10">
        <v>32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261</v>
      </c>
      <c r="E15" s="9">
        <f>(H15+K15)</f>
        <v>1077</v>
      </c>
      <c r="F15" s="9">
        <f t="shared" si="0"/>
        <v>3915</v>
      </c>
      <c r="G15" s="10">
        <v>142</v>
      </c>
      <c r="H15" s="10">
        <v>551</v>
      </c>
      <c r="I15" s="10">
        <f>(G15*15)</f>
        <v>2130</v>
      </c>
      <c r="J15" s="9">
        <v>119</v>
      </c>
      <c r="K15" s="10">
        <v>526</v>
      </c>
      <c r="L15" s="10">
        <f>(J15*15)</f>
        <v>1785</v>
      </c>
    </row>
    <row r="16" spans="1:12" ht="20.25">
      <c r="A16" s="54"/>
      <c r="B16" s="35">
        <v>225</v>
      </c>
      <c r="C16" s="35" t="s">
        <v>27</v>
      </c>
      <c r="D16" s="18">
        <f t="shared" si="2"/>
        <v>60</v>
      </c>
      <c r="E16" s="9">
        <f>(H16+K16)</f>
        <v>220</v>
      </c>
      <c r="F16" s="9">
        <f t="shared" si="0"/>
        <v>1650</v>
      </c>
      <c r="G16" s="10">
        <v>55</v>
      </c>
      <c r="H16" s="10">
        <v>203</v>
      </c>
      <c r="I16" s="10">
        <f>(G16*30)</f>
        <v>1650</v>
      </c>
      <c r="J16" s="10">
        <v>5</v>
      </c>
      <c r="K16" s="10">
        <v>17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28</v>
      </c>
      <c r="E18" s="9">
        <f t="shared" si="0"/>
        <v>260</v>
      </c>
      <c r="F18" s="9">
        <f t="shared" si="0"/>
        <v>840</v>
      </c>
      <c r="G18" s="10">
        <v>28</v>
      </c>
      <c r="H18" s="10">
        <v>260</v>
      </c>
      <c r="I18" s="10">
        <f>(G18*30)</f>
        <v>840</v>
      </c>
      <c r="J18" s="10">
        <v>0</v>
      </c>
      <c r="K18" s="10">
        <v>0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27</v>
      </c>
      <c r="E19" s="9">
        <f t="shared" si="0"/>
        <v>253</v>
      </c>
      <c r="F19" s="9">
        <f t="shared" si="0"/>
        <v>810</v>
      </c>
      <c r="G19" s="10">
        <v>27</v>
      </c>
      <c r="H19" s="10">
        <v>253</v>
      </c>
      <c r="I19" s="10">
        <f>(G19*30)</f>
        <v>810</v>
      </c>
      <c r="J19" s="9">
        <v>0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112</v>
      </c>
      <c r="E20" s="9">
        <f t="shared" si="0"/>
        <v>574</v>
      </c>
      <c r="F20" s="9">
        <f t="shared" si="0"/>
        <v>1065</v>
      </c>
      <c r="G20" s="10">
        <v>71</v>
      </c>
      <c r="H20" s="10">
        <v>411</v>
      </c>
      <c r="I20" s="10">
        <f>(G20*15)</f>
        <v>1065</v>
      </c>
      <c r="J20" s="10">
        <v>41</v>
      </c>
      <c r="K20" s="10">
        <v>163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28</v>
      </c>
      <c r="E22" s="9">
        <f t="shared" si="0"/>
        <v>111</v>
      </c>
      <c r="F22" s="9">
        <f t="shared" si="0"/>
        <v>840</v>
      </c>
      <c r="G22" s="45">
        <v>28</v>
      </c>
      <c r="H22" s="10">
        <v>111</v>
      </c>
      <c r="I22" s="10">
        <f>(G22*30)</f>
        <v>840</v>
      </c>
      <c r="J22" s="10">
        <v>0</v>
      </c>
      <c r="K22" s="10">
        <v>0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28</v>
      </c>
      <c r="E23" s="9">
        <f t="shared" si="0"/>
        <v>157</v>
      </c>
      <c r="F23" s="9">
        <f t="shared" si="0"/>
        <v>840</v>
      </c>
      <c r="G23" s="45">
        <v>28</v>
      </c>
      <c r="H23" s="10">
        <v>157</v>
      </c>
      <c r="I23" s="10">
        <f>(G23*30)</f>
        <v>840</v>
      </c>
      <c r="J23" s="10">
        <v>0</v>
      </c>
      <c r="K23" s="10">
        <v>0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34</v>
      </c>
      <c r="E24" s="9">
        <f t="shared" si="0"/>
        <v>228</v>
      </c>
      <c r="F24" s="9">
        <f t="shared" si="0"/>
        <v>840</v>
      </c>
      <c r="G24" s="45">
        <v>28</v>
      </c>
      <c r="H24" s="10">
        <v>211</v>
      </c>
      <c r="I24" s="10">
        <f>(G24*30)</f>
        <v>840</v>
      </c>
      <c r="J24" s="10">
        <v>6</v>
      </c>
      <c r="K24" s="10">
        <v>17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75</v>
      </c>
      <c r="E25" s="9">
        <f t="shared" si="0"/>
        <v>0</v>
      </c>
      <c r="F25" s="9">
        <f t="shared" si="0"/>
        <v>450</v>
      </c>
      <c r="G25" s="45">
        <v>75</v>
      </c>
      <c r="H25" s="10">
        <v>0</v>
      </c>
      <c r="I25" s="10">
        <f>(G25*6)</f>
        <v>450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1319</v>
      </c>
      <c r="E26" s="26">
        <f t="shared" si="3"/>
        <v>6328</v>
      </c>
      <c r="F26" s="26">
        <f t="shared" si="3"/>
        <v>24135</v>
      </c>
      <c r="G26" s="27">
        <f t="shared" si="3"/>
        <v>959</v>
      </c>
      <c r="H26" s="27">
        <f t="shared" si="3"/>
        <v>5080</v>
      </c>
      <c r="I26" s="27">
        <f t="shared" si="3"/>
        <v>19950</v>
      </c>
      <c r="J26" s="27">
        <f t="shared" si="3"/>
        <v>360</v>
      </c>
      <c r="K26" s="27">
        <f t="shared" si="3"/>
        <v>1248</v>
      </c>
      <c r="L26" s="27">
        <f t="shared" si="3"/>
        <v>4185</v>
      </c>
    </row>
    <row r="27" spans="1:12" ht="20.25">
      <c r="A27" s="58" t="s">
        <v>40</v>
      </c>
      <c r="B27" s="59"/>
      <c r="C27" s="60"/>
      <c r="D27" s="30">
        <f>(D26/28)</f>
        <v>47.107142857142854</v>
      </c>
      <c r="E27" s="30">
        <f t="shared" ref="E27:L27" si="4">(E26/28)</f>
        <v>226</v>
      </c>
      <c r="F27" s="30">
        <f t="shared" si="4"/>
        <v>861.96428571428567</v>
      </c>
      <c r="G27" s="30">
        <f t="shared" si="4"/>
        <v>34.25</v>
      </c>
      <c r="H27" s="30">
        <f t="shared" si="4"/>
        <v>181.42857142857142</v>
      </c>
      <c r="I27" s="30">
        <f t="shared" si="4"/>
        <v>712.5</v>
      </c>
      <c r="J27" s="30">
        <f t="shared" si="4"/>
        <v>12.857142857142858</v>
      </c>
      <c r="K27" s="30">
        <f t="shared" si="4"/>
        <v>44.571428571428569</v>
      </c>
      <c r="L27" s="30">
        <f t="shared" si="4"/>
        <v>149.46428571428572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20.25">
      <c r="A30" s="31"/>
      <c r="B30" s="72" t="s">
        <v>84</v>
      </c>
      <c r="C30" s="72"/>
      <c r="D30" s="72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48" t="s">
        <v>83</v>
      </c>
      <c r="C31" s="48"/>
      <c r="D31" s="48"/>
      <c r="F31" s="48" t="s">
        <v>78</v>
      </c>
      <c r="G31" s="48"/>
      <c r="H31" s="48"/>
      <c r="I31" s="48"/>
      <c r="J31" s="48"/>
    </row>
    <row r="32" spans="1:12" ht="20.25" customHeight="1">
      <c r="A32" s="31"/>
      <c r="B32" s="48" t="s">
        <v>81</v>
      </c>
      <c r="C32" s="48"/>
      <c r="D32" s="48"/>
      <c r="F32" s="48" t="s">
        <v>46</v>
      </c>
      <c r="G32" s="48"/>
      <c r="H32" s="48"/>
      <c r="I32" s="48"/>
      <c r="J32" s="48"/>
    </row>
    <row r="33" spans="4:8" ht="20.25" customHeight="1">
      <c r="D33" s="47"/>
      <c r="E33" s="47"/>
      <c r="F33" s="47"/>
      <c r="G33" s="47"/>
      <c r="H33" s="47"/>
    </row>
  </sheetData>
  <mergeCells count="20">
    <mergeCell ref="A12:A24"/>
    <mergeCell ref="B18:B19"/>
    <mergeCell ref="A26:C26"/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31:D31"/>
    <mergeCell ref="F31:J31"/>
    <mergeCell ref="B32:D32"/>
    <mergeCell ref="F32:J32"/>
    <mergeCell ref="B8:B9"/>
    <mergeCell ref="B10:B11"/>
    <mergeCell ref="B30:D30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69571-0A4B-45E6-9317-BBF7B00812A3}">
  <dimension ref="A1:L33"/>
  <sheetViews>
    <sheetView topLeftCell="A11" zoomScale="90" zoomScaleNormal="90" workbookViewId="0">
      <selection activeCell="J29" sqref="J29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85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123</v>
      </c>
      <c r="E8" s="9">
        <f t="shared" ref="E8:F25" si="0">(H8+K8)</f>
        <v>703</v>
      </c>
      <c r="F8" s="9">
        <f>SUM(I8+L8)</f>
        <v>2850</v>
      </c>
      <c r="G8" s="10">
        <v>95</v>
      </c>
      <c r="H8" s="10">
        <v>536</v>
      </c>
      <c r="I8" s="10">
        <f>(G8*30)</f>
        <v>2850</v>
      </c>
      <c r="J8" s="10">
        <v>28</v>
      </c>
      <c r="K8" s="10">
        <v>167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62</v>
      </c>
      <c r="E9" s="9">
        <f t="shared" si="0"/>
        <v>404</v>
      </c>
      <c r="F9" s="9">
        <f>SUM(I9+L9)</f>
        <v>1860</v>
      </c>
      <c r="G9" s="10">
        <v>32</v>
      </c>
      <c r="H9" s="10">
        <v>338</v>
      </c>
      <c r="I9" s="10">
        <f>(G9*30)</f>
        <v>960</v>
      </c>
      <c r="J9" s="9">
        <v>30</v>
      </c>
      <c r="K9" s="10">
        <v>66</v>
      </c>
      <c r="L9" s="10">
        <f>(J9*30)</f>
        <v>900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132</v>
      </c>
      <c r="E11" s="9">
        <f t="shared" si="0"/>
        <v>587</v>
      </c>
      <c r="F11" s="9">
        <f t="shared" si="0"/>
        <v>3930</v>
      </c>
      <c r="G11" s="10">
        <v>131</v>
      </c>
      <c r="H11" s="10">
        <v>582</v>
      </c>
      <c r="I11" s="10">
        <f>(G11*30)</f>
        <v>3930</v>
      </c>
      <c r="J11" s="10">
        <v>1</v>
      </c>
      <c r="K11" s="10">
        <v>5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113</v>
      </c>
      <c r="E12" s="9">
        <f t="shared" si="0"/>
        <v>604</v>
      </c>
      <c r="F12" s="9">
        <f t="shared" si="0"/>
        <v>1410</v>
      </c>
      <c r="G12" s="10">
        <v>94</v>
      </c>
      <c r="H12" s="10">
        <v>562</v>
      </c>
      <c r="I12" s="10">
        <f>(G12*15)</f>
        <v>1410</v>
      </c>
      <c r="J12" s="10">
        <v>19</v>
      </c>
      <c r="K12" s="10">
        <v>42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209</v>
      </c>
      <c r="E13" s="9">
        <f t="shared" si="0"/>
        <v>1004</v>
      </c>
      <c r="F13" s="9">
        <f t="shared" si="0"/>
        <v>3135</v>
      </c>
      <c r="G13" s="10">
        <v>94</v>
      </c>
      <c r="H13" s="10">
        <v>550</v>
      </c>
      <c r="I13" s="10">
        <f>(G13*15)</f>
        <v>1410</v>
      </c>
      <c r="J13" s="9">
        <v>115</v>
      </c>
      <c r="K13" s="10">
        <v>454</v>
      </c>
      <c r="L13" s="10">
        <f>(J13*15)</f>
        <v>1725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115</v>
      </c>
      <c r="E14" s="9">
        <f t="shared" si="0"/>
        <v>489</v>
      </c>
      <c r="F14" s="9">
        <f t="shared" si="0"/>
        <v>1665</v>
      </c>
      <c r="G14" s="10">
        <v>111</v>
      </c>
      <c r="H14" s="10">
        <v>480</v>
      </c>
      <c r="I14" s="10">
        <f>(G14*15)</f>
        <v>1665</v>
      </c>
      <c r="J14" s="10">
        <v>4</v>
      </c>
      <c r="K14" s="10">
        <v>9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275</v>
      </c>
      <c r="E15" s="9">
        <f>(H15+K15)</f>
        <v>1490</v>
      </c>
      <c r="F15" s="9">
        <f t="shared" si="0"/>
        <v>4125</v>
      </c>
      <c r="G15" s="10">
        <v>152</v>
      </c>
      <c r="H15" s="10">
        <v>879</v>
      </c>
      <c r="I15" s="10">
        <f>(G15*15)</f>
        <v>2280</v>
      </c>
      <c r="J15" s="9">
        <v>123</v>
      </c>
      <c r="K15" s="10">
        <v>611</v>
      </c>
      <c r="L15" s="10">
        <f>(J15*15)</f>
        <v>1845</v>
      </c>
    </row>
    <row r="16" spans="1:12" ht="20.25">
      <c r="A16" s="54"/>
      <c r="B16" s="35">
        <v>225</v>
      </c>
      <c r="C16" s="35" t="s">
        <v>27</v>
      </c>
      <c r="D16" s="18">
        <f t="shared" si="2"/>
        <v>66</v>
      </c>
      <c r="E16" s="9">
        <f>(H16+K16)</f>
        <v>211</v>
      </c>
      <c r="F16" s="9">
        <f t="shared" si="0"/>
        <v>1860</v>
      </c>
      <c r="G16" s="10">
        <v>62</v>
      </c>
      <c r="H16" s="10">
        <v>200</v>
      </c>
      <c r="I16" s="10">
        <f>(G16*30)</f>
        <v>1860</v>
      </c>
      <c r="J16" s="10">
        <v>4</v>
      </c>
      <c r="K16" s="10">
        <v>11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31</v>
      </c>
      <c r="E18" s="9">
        <f t="shared" si="0"/>
        <v>389</v>
      </c>
      <c r="F18" s="9">
        <f t="shared" si="0"/>
        <v>930</v>
      </c>
      <c r="G18" s="10">
        <v>31</v>
      </c>
      <c r="H18" s="10">
        <v>389</v>
      </c>
      <c r="I18" s="10">
        <f>(G18*30)</f>
        <v>930</v>
      </c>
      <c r="J18" s="10">
        <v>0</v>
      </c>
      <c r="K18" s="10">
        <v>0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31</v>
      </c>
      <c r="E19" s="9">
        <f t="shared" si="0"/>
        <v>74</v>
      </c>
      <c r="F19" s="9">
        <f t="shared" si="0"/>
        <v>930</v>
      </c>
      <c r="G19" s="10">
        <v>31</v>
      </c>
      <c r="H19" s="10">
        <v>74</v>
      </c>
      <c r="I19" s="10">
        <f>(G19*30)</f>
        <v>930</v>
      </c>
      <c r="J19" s="9">
        <v>0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127</v>
      </c>
      <c r="E20" s="9">
        <f t="shared" si="0"/>
        <v>735</v>
      </c>
      <c r="F20" s="9">
        <f t="shared" si="0"/>
        <v>1200</v>
      </c>
      <c r="G20" s="10">
        <v>80</v>
      </c>
      <c r="H20" s="10">
        <v>539</v>
      </c>
      <c r="I20" s="10">
        <f>(G20*15)</f>
        <v>1200</v>
      </c>
      <c r="J20" s="10">
        <v>47</v>
      </c>
      <c r="K20" s="10">
        <v>196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29</v>
      </c>
      <c r="E22" s="9">
        <f t="shared" si="0"/>
        <v>133</v>
      </c>
      <c r="F22" s="9">
        <f t="shared" si="0"/>
        <v>870</v>
      </c>
      <c r="G22" s="45">
        <v>29</v>
      </c>
      <c r="H22" s="10">
        <v>133</v>
      </c>
      <c r="I22" s="10">
        <f>(G22*30)</f>
        <v>870</v>
      </c>
      <c r="J22" s="10">
        <v>0</v>
      </c>
      <c r="K22" s="10">
        <v>0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31</v>
      </c>
      <c r="E23" s="9">
        <f t="shared" si="0"/>
        <v>220</v>
      </c>
      <c r="F23" s="9">
        <f t="shared" si="0"/>
        <v>930</v>
      </c>
      <c r="G23" s="45">
        <v>31</v>
      </c>
      <c r="H23" s="10">
        <v>220</v>
      </c>
      <c r="I23" s="10">
        <f>(G23*30)</f>
        <v>930</v>
      </c>
      <c r="J23" s="10">
        <v>0</v>
      </c>
      <c r="K23" s="10">
        <v>0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42</v>
      </c>
      <c r="E24" s="9">
        <f t="shared" si="0"/>
        <v>197</v>
      </c>
      <c r="F24" s="9">
        <f t="shared" si="0"/>
        <v>930</v>
      </c>
      <c r="G24" s="45">
        <v>31</v>
      </c>
      <c r="H24" s="10">
        <v>132</v>
      </c>
      <c r="I24" s="10">
        <f>(G24*30)</f>
        <v>930</v>
      </c>
      <c r="J24" s="10">
        <v>11</v>
      </c>
      <c r="K24" s="10">
        <v>65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83</v>
      </c>
      <c r="E25" s="9">
        <f t="shared" si="0"/>
        <v>0</v>
      </c>
      <c r="F25" s="9">
        <f t="shared" si="0"/>
        <v>498</v>
      </c>
      <c r="G25" s="45">
        <v>83</v>
      </c>
      <c r="H25" s="10">
        <v>0</v>
      </c>
      <c r="I25" s="10">
        <f>(G25*6)</f>
        <v>498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1469</v>
      </c>
      <c r="E26" s="26">
        <f t="shared" si="3"/>
        <v>7240</v>
      </c>
      <c r="F26" s="26">
        <f t="shared" si="3"/>
        <v>27123</v>
      </c>
      <c r="G26" s="27">
        <f t="shared" si="3"/>
        <v>1087</v>
      </c>
      <c r="H26" s="27">
        <f t="shared" si="3"/>
        <v>5614</v>
      </c>
      <c r="I26" s="27">
        <f t="shared" si="3"/>
        <v>22653</v>
      </c>
      <c r="J26" s="27">
        <f t="shared" si="3"/>
        <v>382</v>
      </c>
      <c r="K26" s="27">
        <f t="shared" si="3"/>
        <v>1626</v>
      </c>
      <c r="L26" s="27">
        <f t="shared" si="3"/>
        <v>4470</v>
      </c>
    </row>
    <row r="27" spans="1:12" ht="20.25">
      <c r="A27" s="58" t="s">
        <v>40</v>
      </c>
      <c r="B27" s="59"/>
      <c r="C27" s="60"/>
      <c r="D27" s="30">
        <f>(D26/31)</f>
        <v>47.387096774193552</v>
      </c>
      <c r="E27" s="30">
        <f t="shared" ref="E27:L27" si="4">(E26/31)</f>
        <v>233.54838709677421</v>
      </c>
      <c r="F27" s="30">
        <f t="shared" si="4"/>
        <v>874.93548387096769</v>
      </c>
      <c r="G27" s="30">
        <f t="shared" si="4"/>
        <v>35.064516129032256</v>
      </c>
      <c r="H27" s="30">
        <f t="shared" si="4"/>
        <v>181.09677419354838</v>
      </c>
      <c r="I27" s="30">
        <f t="shared" si="4"/>
        <v>730.74193548387098</v>
      </c>
      <c r="J27" s="30">
        <f t="shared" si="4"/>
        <v>12.32258064516129</v>
      </c>
      <c r="K27" s="30">
        <f t="shared" si="4"/>
        <v>52.451612903225808</v>
      </c>
      <c r="L27" s="30">
        <f t="shared" si="4"/>
        <v>144.19354838709677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20.25">
      <c r="A30" s="31"/>
      <c r="B30" s="72" t="s">
        <v>84</v>
      </c>
      <c r="C30" s="72"/>
      <c r="D30" s="72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48" t="s">
        <v>83</v>
      </c>
      <c r="C31" s="48"/>
      <c r="D31" s="48"/>
      <c r="F31" s="48" t="s">
        <v>78</v>
      </c>
      <c r="G31" s="48"/>
      <c r="H31" s="48"/>
      <c r="I31" s="48"/>
      <c r="J31" s="48"/>
    </row>
    <row r="32" spans="1:12" ht="20.25" customHeight="1">
      <c r="A32" s="31"/>
      <c r="B32" s="48" t="s">
        <v>81</v>
      </c>
      <c r="C32" s="48"/>
      <c r="D32" s="48"/>
      <c r="F32" s="48" t="s">
        <v>46</v>
      </c>
      <c r="G32" s="48"/>
      <c r="H32" s="48"/>
      <c r="I32" s="48"/>
      <c r="J32" s="48"/>
    </row>
    <row r="33" spans="4:8" ht="20.25" customHeight="1">
      <c r="D33" s="47"/>
      <c r="E33" s="47"/>
      <c r="F33" s="47"/>
      <c r="G33" s="47"/>
      <c r="H33" s="47"/>
    </row>
  </sheetData>
  <mergeCells count="20">
    <mergeCell ref="B30:D30"/>
    <mergeCell ref="B31:D31"/>
    <mergeCell ref="F31:J31"/>
    <mergeCell ref="B32:D32"/>
    <mergeCell ref="F32:J32"/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A26:C26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157D3-CCAB-482F-8D38-A13A8105DD44}">
  <dimension ref="A1:L33"/>
  <sheetViews>
    <sheetView topLeftCell="A6" zoomScale="90" zoomScaleNormal="90" workbookViewId="0">
      <selection activeCell="J17" sqref="J17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86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142</v>
      </c>
      <c r="E8" s="9">
        <f t="shared" ref="E8:F25" si="0">(H8+K8)</f>
        <v>780</v>
      </c>
      <c r="F8" s="9">
        <f>SUM(I8+L8)</f>
        <v>3150</v>
      </c>
      <c r="G8" s="10">
        <v>105</v>
      </c>
      <c r="H8" s="10">
        <v>543</v>
      </c>
      <c r="I8" s="10">
        <f>(G8*30)</f>
        <v>3150</v>
      </c>
      <c r="J8" s="10">
        <v>37</v>
      </c>
      <c r="K8" s="10">
        <v>237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60</v>
      </c>
      <c r="E9" s="9">
        <f t="shared" si="0"/>
        <v>392</v>
      </c>
      <c r="F9" s="9">
        <f>SUM(I9+L9)</f>
        <v>1800</v>
      </c>
      <c r="G9" s="10">
        <v>30</v>
      </c>
      <c r="H9" s="10">
        <v>208</v>
      </c>
      <c r="I9" s="10">
        <f>(G9*30)</f>
        <v>900</v>
      </c>
      <c r="J9" s="9">
        <v>30</v>
      </c>
      <c r="K9" s="10">
        <v>184</v>
      </c>
      <c r="L9" s="10">
        <f>(J9*30)</f>
        <v>900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130</v>
      </c>
      <c r="E11" s="9">
        <f t="shared" si="0"/>
        <v>617</v>
      </c>
      <c r="F11" s="9">
        <f t="shared" si="0"/>
        <v>3840</v>
      </c>
      <c r="G11" s="10">
        <v>128</v>
      </c>
      <c r="H11" s="10">
        <v>614</v>
      </c>
      <c r="I11" s="10">
        <f>(G11*30)</f>
        <v>3840</v>
      </c>
      <c r="J11" s="10">
        <v>2</v>
      </c>
      <c r="K11" s="10">
        <v>3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154</v>
      </c>
      <c r="E12" s="9">
        <f t="shared" si="0"/>
        <v>15</v>
      </c>
      <c r="F12" s="9">
        <f t="shared" si="0"/>
        <v>525</v>
      </c>
      <c r="G12" s="10">
        <v>35</v>
      </c>
      <c r="H12" s="10">
        <v>0</v>
      </c>
      <c r="I12" s="10">
        <f>(G12*15)</f>
        <v>525</v>
      </c>
      <c r="J12" s="10">
        <v>119</v>
      </c>
      <c r="K12" s="10">
        <v>15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86</v>
      </c>
      <c r="E13" s="9">
        <f t="shared" si="0"/>
        <v>104</v>
      </c>
      <c r="F13" s="9">
        <f t="shared" si="0"/>
        <v>1290</v>
      </c>
      <c r="G13" s="10">
        <v>38</v>
      </c>
      <c r="H13" s="10">
        <v>0</v>
      </c>
      <c r="I13" s="10">
        <f>(G13*15)</f>
        <v>570</v>
      </c>
      <c r="J13" s="9">
        <v>48</v>
      </c>
      <c r="K13" s="10">
        <v>104</v>
      </c>
      <c r="L13" s="10">
        <f>(J13*15)</f>
        <v>720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70</v>
      </c>
      <c r="E14" s="9">
        <f t="shared" si="0"/>
        <v>11</v>
      </c>
      <c r="F14" s="9">
        <f t="shared" si="0"/>
        <v>795</v>
      </c>
      <c r="G14" s="10">
        <v>53</v>
      </c>
      <c r="H14" s="10">
        <v>0</v>
      </c>
      <c r="I14" s="10">
        <f>(G14*15)</f>
        <v>795</v>
      </c>
      <c r="J14" s="10">
        <v>17</v>
      </c>
      <c r="K14" s="10">
        <v>11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215</v>
      </c>
      <c r="E15" s="9">
        <f>(H15+K15)</f>
        <v>294</v>
      </c>
      <c r="F15" s="9">
        <f t="shared" si="0"/>
        <v>3225</v>
      </c>
      <c r="G15" s="10">
        <v>109</v>
      </c>
      <c r="H15" s="10">
        <v>0</v>
      </c>
      <c r="I15" s="10">
        <f>(G15*15)</f>
        <v>1635</v>
      </c>
      <c r="J15" s="9">
        <v>106</v>
      </c>
      <c r="K15" s="10">
        <v>294</v>
      </c>
      <c r="L15" s="10">
        <f>(J15*15)</f>
        <v>1590</v>
      </c>
    </row>
    <row r="16" spans="1:12" ht="20.25">
      <c r="A16" s="54"/>
      <c r="B16" s="35">
        <v>225</v>
      </c>
      <c r="C16" s="35" t="s">
        <v>27</v>
      </c>
      <c r="D16" s="18">
        <f t="shared" si="2"/>
        <v>60</v>
      </c>
      <c r="E16" s="9">
        <f>(H16+K16)</f>
        <v>213</v>
      </c>
      <c r="F16" s="9">
        <f t="shared" si="0"/>
        <v>1800</v>
      </c>
      <c r="G16" s="10">
        <v>60</v>
      </c>
      <c r="H16" s="10">
        <v>213</v>
      </c>
      <c r="I16" s="10">
        <f>(G16*30)</f>
        <v>1800</v>
      </c>
      <c r="J16" s="10">
        <v>0</v>
      </c>
      <c r="K16" s="10">
        <v>0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31</v>
      </c>
      <c r="E18" s="9">
        <f t="shared" si="0"/>
        <v>362</v>
      </c>
      <c r="F18" s="9">
        <f t="shared" si="0"/>
        <v>930</v>
      </c>
      <c r="G18" s="10">
        <v>31</v>
      </c>
      <c r="H18" s="10">
        <v>362</v>
      </c>
      <c r="I18" s="10">
        <f>(G18*30)</f>
        <v>930</v>
      </c>
      <c r="J18" s="10">
        <v>0</v>
      </c>
      <c r="K18" s="10">
        <v>0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30</v>
      </c>
      <c r="E19" s="9">
        <f t="shared" si="0"/>
        <v>228</v>
      </c>
      <c r="F19" s="9">
        <f t="shared" si="0"/>
        <v>900</v>
      </c>
      <c r="G19" s="10">
        <v>30</v>
      </c>
      <c r="H19" s="10">
        <v>228</v>
      </c>
      <c r="I19" s="10">
        <f>(G19*30)</f>
        <v>900</v>
      </c>
      <c r="J19" s="9">
        <v>0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138</v>
      </c>
      <c r="E20" s="9">
        <f t="shared" si="0"/>
        <v>737</v>
      </c>
      <c r="F20" s="9">
        <f t="shared" si="0"/>
        <v>1275</v>
      </c>
      <c r="G20" s="10">
        <v>85</v>
      </c>
      <c r="H20" s="10">
        <v>519</v>
      </c>
      <c r="I20" s="10">
        <f>(G20*15)</f>
        <v>1275</v>
      </c>
      <c r="J20" s="10">
        <v>53</v>
      </c>
      <c r="K20" s="10">
        <v>218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30</v>
      </c>
      <c r="E22" s="9">
        <f t="shared" si="0"/>
        <v>126</v>
      </c>
      <c r="F22" s="9">
        <f t="shared" si="0"/>
        <v>900</v>
      </c>
      <c r="G22" s="45">
        <v>30</v>
      </c>
      <c r="H22" s="10">
        <v>126</v>
      </c>
      <c r="I22" s="10">
        <f>(G22*30)</f>
        <v>900</v>
      </c>
      <c r="J22" s="10">
        <v>0</v>
      </c>
      <c r="K22" s="10">
        <v>0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33</v>
      </c>
      <c r="E23" s="9">
        <f t="shared" si="0"/>
        <v>257</v>
      </c>
      <c r="F23" s="9">
        <f t="shared" si="0"/>
        <v>900</v>
      </c>
      <c r="G23" s="45">
        <v>30</v>
      </c>
      <c r="H23" s="10">
        <v>251</v>
      </c>
      <c r="I23" s="10">
        <f>(G23*30)</f>
        <v>900</v>
      </c>
      <c r="J23" s="10">
        <v>3</v>
      </c>
      <c r="K23" s="10">
        <v>6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41</v>
      </c>
      <c r="E24" s="9">
        <f t="shared" si="0"/>
        <v>412</v>
      </c>
      <c r="F24" s="9">
        <f t="shared" si="0"/>
        <v>900</v>
      </c>
      <c r="G24" s="45">
        <v>30</v>
      </c>
      <c r="H24" s="10">
        <v>356</v>
      </c>
      <c r="I24" s="10">
        <f>(G24*30)</f>
        <v>900</v>
      </c>
      <c r="J24" s="10">
        <v>11</v>
      </c>
      <c r="K24" s="10">
        <v>56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78</v>
      </c>
      <c r="E25" s="9">
        <f t="shared" si="0"/>
        <v>0</v>
      </c>
      <c r="F25" s="9">
        <f t="shared" si="0"/>
        <v>468</v>
      </c>
      <c r="G25" s="45">
        <v>78</v>
      </c>
      <c r="H25" s="10">
        <v>0</v>
      </c>
      <c r="I25" s="10">
        <f>(G25*6)</f>
        <v>468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1298</v>
      </c>
      <c r="E26" s="26">
        <f t="shared" si="3"/>
        <v>4548</v>
      </c>
      <c r="F26" s="26">
        <f t="shared" si="3"/>
        <v>22698</v>
      </c>
      <c r="G26" s="27">
        <f t="shared" si="3"/>
        <v>872</v>
      </c>
      <c r="H26" s="27">
        <f t="shared" si="3"/>
        <v>3420</v>
      </c>
      <c r="I26" s="27">
        <f t="shared" si="3"/>
        <v>19488</v>
      </c>
      <c r="J26" s="27">
        <f t="shared" si="3"/>
        <v>426</v>
      </c>
      <c r="K26" s="27">
        <f t="shared" si="3"/>
        <v>1128</v>
      </c>
      <c r="L26" s="27">
        <f t="shared" si="3"/>
        <v>3210</v>
      </c>
    </row>
    <row r="27" spans="1:12" ht="20.25">
      <c r="A27" s="58" t="s">
        <v>40</v>
      </c>
      <c r="B27" s="59"/>
      <c r="C27" s="60"/>
      <c r="D27" s="30">
        <f>(D26/30)</f>
        <v>43.266666666666666</v>
      </c>
      <c r="E27" s="30">
        <f t="shared" ref="E27:L27" si="4">(E26/30)</f>
        <v>151.6</v>
      </c>
      <c r="F27" s="30">
        <f t="shared" si="4"/>
        <v>756.6</v>
      </c>
      <c r="G27" s="30">
        <f t="shared" si="4"/>
        <v>29.066666666666666</v>
      </c>
      <c r="H27" s="30">
        <f t="shared" si="4"/>
        <v>114</v>
      </c>
      <c r="I27" s="30">
        <f t="shared" si="4"/>
        <v>649.6</v>
      </c>
      <c r="J27" s="30">
        <f t="shared" si="4"/>
        <v>14.2</v>
      </c>
      <c r="K27" s="30">
        <f t="shared" si="4"/>
        <v>37.6</v>
      </c>
      <c r="L27" s="30">
        <f t="shared" si="4"/>
        <v>107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20.25">
      <c r="A30" s="31"/>
      <c r="B30" s="72" t="s">
        <v>84</v>
      </c>
      <c r="C30" s="72"/>
      <c r="D30" s="72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48" t="s">
        <v>83</v>
      </c>
      <c r="C31" s="48"/>
      <c r="D31" s="48"/>
      <c r="F31" s="48" t="s">
        <v>78</v>
      </c>
      <c r="G31" s="48"/>
      <c r="H31" s="48"/>
      <c r="I31" s="48"/>
      <c r="J31" s="48"/>
    </row>
    <row r="32" spans="1:12" ht="20.25" customHeight="1">
      <c r="A32" s="31"/>
      <c r="B32" s="48" t="s">
        <v>81</v>
      </c>
      <c r="C32" s="48"/>
      <c r="D32" s="48"/>
      <c r="F32" s="48" t="s">
        <v>46</v>
      </c>
      <c r="G32" s="48"/>
      <c r="H32" s="48"/>
      <c r="I32" s="48"/>
      <c r="J32" s="48"/>
    </row>
    <row r="33" spans="4:8" ht="20.25" customHeight="1">
      <c r="D33" s="47"/>
      <c r="E33" s="47"/>
      <c r="F33" s="47"/>
      <c r="G33" s="47"/>
      <c r="H33" s="47"/>
    </row>
  </sheetData>
  <mergeCells count="20"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A26:C26"/>
    <mergeCell ref="B30:D30"/>
    <mergeCell ref="B31:D31"/>
    <mergeCell ref="F31:J31"/>
    <mergeCell ref="B32:D32"/>
    <mergeCell ref="F32:J32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E8818-C500-48C2-831E-1CBA99073925}">
  <dimension ref="A1:L33"/>
  <sheetViews>
    <sheetView topLeftCell="A9" zoomScale="90" zoomScaleNormal="90" workbookViewId="0">
      <selection activeCell="J22" sqref="J22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87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106</v>
      </c>
      <c r="E8" s="9">
        <f t="shared" ref="E8:F25" si="0">(H8+K8)</f>
        <v>578</v>
      </c>
      <c r="F8" s="9">
        <f>SUM(I8+L8)</f>
        <v>2820</v>
      </c>
      <c r="G8" s="10">
        <v>94</v>
      </c>
      <c r="H8" s="10">
        <v>527</v>
      </c>
      <c r="I8" s="10">
        <f>(G8*30)</f>
        <v>2820</v>
      </c>
      <c r="J8" s="10">
        <v>12</v>
      </c>
      <c r="K8" s="10">
        <v>51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61</v>
      </c>
      <c r="E9" s="9">
        <f t="shared" si="0"/>
        <v>478</v>
      </c>
      <c r="F9" s="9">
        <f>SUM(I9+L9)</f>
        <v>1830</v>
      </c>
      <c r="G9" s="10">
        <v>29</v>
      </c>
      <c r="H9" s="10">
        <v>367</v>
      </c>
      <c r="I9" s="10">
        <f>(G9*30)</f>
        <v>870</v>
      </c>
      <c r="J9" s="9">
        <v>32</v>
      </c>
      <c r="K9" s="10">
        <v>111</v>
      </c>
      <c r="L9" s="10">
        <f>(J9*30)</f>
        <v>960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120</v>
      </c>
      <c r="E11" s="9">
        <f t="shared" si="0"/>
        <v>547</v>
      </c>
      <c r="F11" s="9">
        <f t="shared" si="0"/>
        <v>3600</v>
      </c>
      <c r="G11" s="10">
        <v>120</v>
      </c>
      <c r="H11" s="10">
        <v>545</v>
      </c>
      <c r="I11" s="10">
        <f>(G11*30)</f>
        <v>3600</v>
      </c>
      <c r="J11" s="10">
        <v>0</v>
      </c>
      <c r="K11" s="10">
        <v>2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10</v>
      </c>
      <c r="E12" s="9">
        <f t="shared" si="0"/>
        <v>4</v>
      </c>
      <c r="F12" s="9">
        <f t="shared" si="0"/>
        <v>150</v>
      </c>
      <c r="G12" s="10">
        <v>10</v>
      </c>
      <c r="H12" s="10">
        <v>0</v>
      </c>
      <c r="I12" s="10">
        <f>(G12*15)</f>
        <v>150</v>
      </c>
      <c r="J12" s="10">
        <v>0</v>
      </c>
      <c r="K12" s="10">
        <v>4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99</v>
      </c>
      <c r="E13" s="9">
        <f t="shared" si="0"/>
        <v>105</v>
      </c>
      <c r="F13" s="9">
        <f t="shared" si="0"/>
        <v>1485</v>
      </c>
      <c r="G13" s="10">
        <v>28</v>
      </c>
      <c r="H13" s="10">
        <v>0</v>
      </c>
      <c r="I13" s="10">
        <f>(G13*15)</f>
        <v>420</v>
      </c>
      <c r="J13" s="9">
        <v>71</v>
      </c>
      <c r="K13" s="10">
        <v>105</v>
      </c>
      <c r="L13" s="10">
        <f>(J13*15)</f>
        <v>1065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7</v>
      </c>
      <c r="E14" s="9">
        <f t="shared" si="0"/>
        <v>0</v>
      </c>
      <c r="F14" s="9">
        <f t="shared" si="0"/>
        <v>105</v>
      </c>
      <c r="G14" s="10">
        <v>7</v>
      </c>
      <c r="H14" s="10">
        <v>0</v>
      </c>
      <c r="I14" s="10">
        <f>(G14*15)</f>
        <v>105</v>
      </c>
      <c r="J14" s="10">
        <v>0</v>
      </c>
      <c r="K14" s="10">
        <v>0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170</v>
      </c>
      <c r="E15" s="9">
        <f>(H15+K15)</f>
        <v>218</v>
      </c>
      <c r="F15" s="9">
        <f t="shared" si="0"/>
        <v>2550</v>
      </c>
      <c r="G15" s="10">
        <v>88</v>
      </c>
      <c r="H15" s="10">
        <v>0</v>
      </c>
      <c r="I15" s="10">
        <f>(G15*15)</f>
        <v>1320</v>
      </c>
      <c r="J15" s="9">
        <v>82</v>
      </c>
      <c r="K15" s="10">
        <v>218</v>
      </c>
      <c r="L15" s="10">
        <f>(J15*15)</f>
        <v>1230</v>
      </c>
    </row>
    <row r="16" spans="1:12" ht="20.25">
      <c r="A16" s="54"/>
      <c r="B16" s="35">
        <v>225</v>
      </c>
      <c r="C16" s="35" t="s">
        <v>27</v>
      </c>
      <c r="D16" s="18">
        <f t="shared" si="2"/>
        <v>69</v>
      </c>
      <c r="E16" s="9">
        <f>(H16+K16)</f>
        <v>334</v>
      </c>
      <c r="F16" s="9">
        <f t="shared" si="0"/>
        <v>1860</v>
      </c>
      <c r="G16" s="10">
        <v>62</v>
      </c>
      <c r="H16" s="10">
        <v>315</v>
      </c>
      <c r="I16" s="10">
        <f>(G16*30)</f>
        <v>1860</v>
      </c>
      <c r="J16" s="10">
        <v>7</v>
      </c>
      <c r="K16" s="10">
        <v>19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31</v>
      </c>
      <c r="E18" s="9">
        <f t="shared" si="0"/>
        <v>284</v>
      </c>
      <c r="F18" s="9">
        <f t="shared" si="0"/>
        <v>930</v>
      </c>
      <c r="G18" s="10">
        <v>31</v>
      </c>
      <c r="H18" s="10">
        <v>284</v>
      </c>
      <c r="I18" s="10">
        <f>(G18*30)</f>
        <v>930</v>
      </c>
      <c r="J18" s="10">
        <v>0</v>
      </c>
      <c r="K18" s="10">
        <v>0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31</v>
      </c>
      <c r="E19" s="9">
        <f t="shared" si="0"/>
        <v>311</v>
      </c>
      <c r="F19" s="9">
        <f t="shared" si="0"/>
        <v>930</v>
      </c>
      <c r="G19" s="10">
        <v>31</v>
      </c>
      <c r="H19" s="10">
        <v>311</v>
      </c>
      <c r="I19" s="10">
        <f>(G19*30)</f>
        <v>930</v>
      </c>
      <c r="J19" s="9">
        <v>0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116</v>
      </c>
      <c r="E20" s="9">
        <f t="shared" si="0"/>
        <v>447</v>
      </c>
      <c r="F20" s="9">
        <f t="shared" si="0"/>
        <v>1125</v>
      </c>
      <c r="G20" s="10">
        <v>75</v>
      </c>
      <c r="H20" s="10">
        <v>270</v>
      </c>
      <c r="I20" s="10">
        <f>(G20*15)</f>
        <v>1125</v>
      </c>
      <c r="J20" s="10">
        <v>41</v>
      </c>
      <c r="K20" s="10">
        <v>177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31</v>
      </c>
      <c r="E22" s="9">
        <f t="shared" si="0"/>
        <v>148</v>
      </c>
      <c r="F22" s="9">
        <f t="shared" si="0"/>
        <v>930</v>
      </c>
      <c r="G22" s="45">
        <v>31</v>
      </c>
      <c r="H22" s="10">
        <v>148</v>
      </c>
      <c r="I22" s="10">
        <f>(G22*30)</f>
        <v>930</v>
      </c>
      <c r="J22" s="10">
        <v>0</v>
      </c>
      <c r="K22" s="10">
        <v>0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31</v>
      </c>
      <c r="E23" s="9">
        <f t="shared" si="0"/>
        <v>202</v>
      </c>
      <c r="F23" s="9">
        <f t="shared" si="0"/>
        <v>930</v>
      </c>
      <c r="G23" s="45">
        <v>31</v>
      </c>
      <c r="H23" s="10">
        <v>202</v>
      </c>
      <c r="I23" s="10">
        <f>(G23*30)</f>
        <v>930</v>
      </c>
      <c r="J23" s="10">
        <v>0</v>
      </c>
      <c r="K23" s="10">
        <v>0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41</v>
      </c>
      <c r="E24" s="9">
        <f t="shared" si="0"/>
        <v>378</v>
      </c>
      <c r="F24" s="9">
        <f t="shared" si="0"/>
        <v>900</v>
      </c>
      <c r="G24" s="45">
        <v>30</v>
      </c>
      <c r="H24" s="10">
        <v>339</v>
      </c>
      <c r="I24" s="10">
        <f>(G24*30)</f>
        <v>900</v>
      </c>
      <c r="J24" s="10">
        <v>11</v>
      </c>
      <c r="K24" s="10">
        <v>39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80</v>
      </c>
      <c r="E25" s="9">
        <f t="shared" si="0"/>
        <v>0</v>
      </c>
      <c r="F25" s="9">
        <f t="shared" si="0"/>
        <v>480</v>
      </c>
      <c r="G25" s="45">
        <v>80</v>
      </c>
      <c r="H25" s="10">
        <v>0</v>
      </c>
      <c r="I25" s="10">
        <f>(G25*6)</f>
        <v>480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1003</v>
      </c>
      <c r="E26" s="26">
        <f t="shared" si="3"/>
        <v>4034</v>
      </c>
      <c r="F26" s="26">
        <f t="shared" si="3"/>
        <v>20625</v>
      </c>
      <c r="G26" s="27">
        <f t="shared" si="3"/>
        <v>747</v>
      </c>
      <c r="H26" s="27">
        <f t="shared" si="3"/>
        <v>3308</v>
      </c>
      <c r="I26" s="27">
        <f t="shared" si="3"/>
        <v>17370</v>
      </c>
      <c r="J26" s="27">
        <f t="shared" si="3"/>
        <v>256</v>
      </c>
      <c r="K26" s="27">
        <f t="shared" si="3"/>
        <v>726</v>
      </c>
      <c r="L26" s="27">
        <f t="shared" si="3"/>
        <v>3255</v>
      </c>
    </row>
    <row r="27" spans="1:12" ht="20.25">
      <c r="A27" s="58" t="s">
        <v>40</v>
      </c>
      <c r="B27" s="59"/>
      <c r="C27" s="60"/>
      <c r="D27" s="30">
        <f>(D26/30)</f>
        <v>33.43333333333333</v>
      </c>
      <c r="E27" s="30">
        <f t="shared" ref="E27:L27" si="4">(E26/30)</f>
        <v>134.46666666666667</v>
      </c>
      <c r="F27" s="30">
        <f t="shared" si="4"/>
        <v>687.5</v>
      </c>
      <c r="G27" s="30">
        <f t="shared" si="4"/>
        <v>24.9</v>
      </c>
      <c r="H27" s="30">
        <f t="shared" si="4"/>
        <v>110.26666666666667</v>
      </c>
      <c r="I27" s="30">
        <f t="shared" si="4"/>
        <v>579</v>
      </c>
      <c r="J27" s="30">
        <f t="shared" si="4"/>
        <v>8.5333333333333332</v>
      </c>
      <c r="K27" s="30">
        <f t="shared" si="4"/>
        <v>24.2</v>
      </c>
      <c r="L27" s="30">
        <f t="shared" si="4"/>
        <v>108.5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20.25">
      <c r="A30" s="31"/>
      <c r="B30" s="72" t="s">
        <v>84</v>
      </c>
      <c r="C30" s="72"/>
      <c r="D30" s="72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48" t="s">
        <v>83</v>
      </c>
      <c r="C31" s="48"/>
      <c r="D31" s="48"/>
      <c r="F31" s="48" t="s">
        <v>78</v>
      </c>
      <c r="G31" s="48"/>
      <c r="H31" s="48"/>
      <c r="I31" s="48"/>
      <c r="J31" s="48"/>
    </row>
    <row r="32" spans="1:12" ht="20.25" customHeight="1">
      <c r="A32" s="31"/>
      <c r="B32" s="48" t="s">
        <v>81</v>
      </c>
      <c r="C32" s="48"/>
      <c r="D32" s="48"/>
      <c r="F32" s="48" t="s">
        <v>46</v>
      </c>
      <c r="G32" s="48"/>
      <c r="H32" s="48"/>
      <c r="I32" s="48"/>
      <c r="J32" s="48"/>
    </row>
    <row r="33" spans="4:8" ht="20.25" customHeight="1">
      <c r="D33" s="47"/>
      <c r="E33" s="47"/>
      <c r="F33" s="47"/>
      <c r="G33" s="47"/>
      <c r="H33" s="47"/>
    </row>
  </sheetData>
  <mergeCells count="20">
    <mergeCell ref="B30:D30"/>
    <mergeCell ref="B31:D31"/>
    <mergeCell ref="F31:J31"/>
    <mergeCell ref="B32:D32"/>
    <mergeCell ref="F32:J32"/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A26:C26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2C97A-3C6A-402D-B030-7027D16CA000}">
  <dimension ref="A1:L33"/>
  <sheetViews>
    <sheetView topLeftCell="A5" zoomScale="90" zoomScaleNormal="90" workbookViewId="0">
      <selection activeCell="G24" sqref="G24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88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87</v>
      </c>
      <c r="E8" s="9">
        <f t="shared" ref="E8:F25" si="0">(H8+K8)</f>
        <v>422</v>
      </c>
      <c r="F8" s="9">
        <f>SUM(I8+L8)</f>
        <v>2340</v>
      </c>
      <c r="G8" s="10">
        <v>78</v>
      </c>
      <c r="H8" s="10">
        <v>395</v>
      </c>
      <c r="I8" s="10">
        <f>(G8*30)</f>
        <v>2340</v>
      </c>
      <c r="J8" s="10">
        <v>9</v>
      </c>
      <c r="K8" s="10">
        <v>27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60</v>
      </c>
      <c r="E9" s="9">
        <f t="shared" si="0"/>
        <v>362</v>
      </c>
      <c r="F9" s="9">
        <f>SUM(I9+L9)</f>
        <v>1800</v>
      </c>
      <c r="G9" s="10">
        <v>30</v>
      </c>
      <c r="H9" s="10">
        <v>269</v>
      </c>
      <c r="I9" s="10">
        <f>(G9*30)</f>
        <v>900</v>
      </c>
      <c r="J9" s="9">
        <v>30</v>
      </c>
      <c r="K9" s="10">
        <v>93</v>
      </c>
      <c r="L9" s="10">
        <f>(J9*30)</f>
        <v>900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110</v>
      </c>
      <c r="E11" s="9">
        <f t="shared" si="0"/>
        <v>508</v>
      </c>
      <c r="F11" s="9">
        <f t="shared" si="0"/>
        <v>3210</v>
      </c>
      <c r="G11" s="10">
        <v>107</v>
      </c>
      <c r="H11" s="10">
        <v>490</v>
      </c>
      <c r="I11" s="10">
        <f>(G11*30)</f>
        <v>3210</v>
      </c>
      <c r="J11" s="10">
        <v>3</v>
      </c>
      <c r="K11" s="10">
        <v>18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9</v>
      </c>
      <c r="E12" s="9">
        <f t="shared" si="0"/>
        <v>6</v>
      </c>
      <c r="F12" s="9">
        <f t="shared" si="0"/>
        <v>105</v>
      </c>
      <c r="G12" s="10">
        <v>7</v>
      </c>
      <c r="H12" s="10">
        <v>0</v>
      </c>
      <c r="I12" s="10">
        <f>(G12*15)</f>
        <v>105</v>
      </c>
      <c r="J12" s="10">
        <v>2</v>
      </c>
      <c r="K12" s="10">
        <v>6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83</v>
      </c>
      <c r="E13" s="9">
        <f t="shared" si="0"/>
        <v>79</v>
      </c>
      <c r="F13" s="9">
        <f t="shared" si="0"/>
        <v>1245</v>
      </c>
      <c r="G13" s="10">
        <v>25</v>
      </c>
      <c r="H13" s="10">
        <v>0</v>
      </c>
      <c r="I13" s="10">
        <f>(G13*15)</f>
        <v>375</v>
      </c>
      <c r="J13" s="9">
        <v>58</v>
      </c>
      <c r="K13" s="10">
        <v>79</v>
      </c>
      <c r="L13" s="10">
        <f>(J13*15)</f>
        <v>870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7</v>
      </c>
      <c r="E14" s="9">
        <f t="shared" si="0"/>
        <v>0</v>
      </c>
      <c r="F14" s="9">
        <f t="shared" si="0"/>
        <v>90</v>
      </c>
      <c r="G14" s="10">
        <v>6</v>
      </c>
      <c r="H14" s="10">
        <v>0</v>
      </c>
      <c r="I14" s="10">
        <f>(G14*15)</f>
        <v>90</v>
      </c>
      <c r="J14" s="10">
        <v>1</v>
      </c>
      <c r="K14" s="10">
        <v>0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146</v>
      </c>
      <c r="E15" s="9">
        <f>(H15+K15)</f>
        <v>181</v>
      </c>
      <c r="F15" s="9">
        <f t="shared" si="0"/>
        <v>2190</v>
      </c>
      <c r="G15" s="10">
        <v>66</v>
      </c>
      <c r="H15" s="10">
        <v>0</v>
      </c>
      <c r="I15" s="10">
        <f>(G15*15)</f>
        <v>990</v>
      </c>
      <c r="J15" s="9">
        <v>80</v>
      </c>
      <c r="K15" s="10">
        <v>181</v>
      </c>
      <c r="L15" s="10">
        <f>(J15*15)</f>
        <v>1200</v>
      </c>
    </row>
    <row r="16" spans="1:12" ht="20.25">
      <c r="A16" s="54"/>
      <c r="B16" s="35">
        <v>225</v>
      </c>
      <c r="C16" s="35" t="s">
        <v>27</v>
      </c>
      <c r="D16" s="18">
        <f t="shared" si="2"/>
        <v>65</v>
      </c>
      <c r="E16" s="9">
        <f>(H16+K16)</f>
        <v>200</v>
      </c>
      <c r="F16" s="9">
        <f t="shared" si="0"/>
        <v>1800</v>
      </c>
      <c r="G16" s="10">
        <v>60</v>
      </c>
      <c r="H16" s="10">
        <v>191</v>
      </c>
      <c r="I16" s="10">
        <f>(G16*30)</f>
        <v>1800</v>
      </c>
      <c r="J16" s="10">
        <v>5</v>
      </c>
      <c r="K16" s="10">
        <v>9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31</v>
      </c>
      <c r="E18" s="9">
        <f t="shared" si="0"/>
        <v>189</v>
      </c>
      <c r="F18" s="9">
        <f t="shared" si="0"/>
        <v>930</v>
      </c>
      <c r="G18" s="10">
        <v>31</v>
      </c>
      <c r="H18" s="10">
        <v>189</v>
      </c>
      <c r="I18" s="10">
        <f>(G18*30)</f>
        <v>930</v>
      </c>
      <c r="J18" s="10">
        <v>0</v>
      </c>
      <c r="K18" s="10">
        <v>0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30</v>
      </c>
      <c r="E19" s="9">
        <f t="shared" si="0"/>
        <v>248</v>
      </c>
      <c r="F19" s="9">
        <f t="shared" si="0"/>
        <v>900</v>
      </c>
      <c r="G19" s="10">
        <v>30</v>
      </c>
      <c r="H19" s="10">
        <v>248</v>
      </c>
      <c r="I19" s="10">
        <f>(G19*30)</f>
        <v>900</v>
      </c>
      <c r="J19" s="9">
        <v>0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135</v>
      </c>
      <c r="E20" s="9">
        <f t="shared" si="0"/>
        <v>557</v>
      </c>
      <c r="F20" s="9">
        <f t="shared" si="0"/>
        <v>1260</v>
      </c>
      <c r="G20" s="10">
        <v>84</v>
      </c>
      <c r="H20" s="10">
        <v>412</v>
      </c>
      <c r="I20" s="10">
        <f>(G20*15)</f>
        <v>1260</v>
      </c>
      <c r="J20" s="10">
        <v>51</v>
      </c>
      <c r="K20" s="10">
        <v>145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29</v>
      </c>
      <c r="E22" s="9">
        <f t="shared" si="0"/>
        <v>90</v>
      </c>
      <c r="F22" s="9">
        <f t="shared" si="0"/>
        <v>870</v>
      </c>
      <c r="G22" s="45">
        <v>29</v>
      </c>
      <c r="H22" s="10">
        <v>90</v>
      </c>
      <c r="I22" s="10">
        <f>(G22*30)</f>
        <v>870</v>
      </c>
      <c r="J22" s="10">
        <v>0</v>
      </c>
      <c r="K22" s="10">
        <v>0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22</v>
      </c>
      <c r="E23" s="9">
        <f t="shared" si="0"/>
        <v>131</v>
      </c>
      <c r="F23" s="9">
        <f t="shared" si="0"/>
        <v>660</v>
      </c>
      <c r="G23" s="45">
        <v>22</v>
      </c>
      <c r="H23" s="10">
        <v>131</v>
      </c>
      <c r="I23" s="10">
        <f>(G23*30)</f>
        <v>660</v>
      </c>
      <c r="J23" s="10">
        <v>0</v>
      </c>
      <c r="K23" s="10">
        <v>0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36</v>
      </c>
      <c r="E24" s="9">
        <f t="shared" si="0"/>
        <v>375</v>
      </c>
      <c r="F24" s="9">
        <f t="shared" si="0"/>
        <v>900</v>
      </c>
      <c r="G24" s="45">
        <v>30</v>
      </c>
      <c r="H24" s="10">
        <v>357</v>
      </c>
      <c r="I24" s="10">
        <f>(G24*30)</f>
        <v>900</v>
      </c>
      <c r="J24" s="10">
        <v>6</v>
      </c>
      <c r="K24" s="10">
        <v>18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79</v>
      </c>
      <c r="E25" s="9">
        <f t="shared" si="0"/>
        <v>0</v>
      </c>
      <c r="F25" s="9">
        <f t="shared" si="0"/>
        <v>474</v>
      </c>
      <c r="G25" s="45">
        <v>79</v>
      </c>
      <c r="H25" s="10">
        <v>0</v>
      </c>
      <c r="I25" s="10">
        <f>(G25*6)</f>
        <v>474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929</v>
      </c>
      <c r="E26" s="26">
        <f t="shared" si="3"/>
        <v>3348</v>
      </c>
      <c r="F26" s="26">
        <f t="shared" si="3"/>
        <v>18774</v>
      </c>
      <c r="G26" s="27">
        <f t="shared" si="3"/>
        <v>684</v>
      </c>
      <c r="H26" s="27">
        <f t="shared" si="3"/>
        <v>2772</v>
      </c>
      <c r="I26" s="27">
        <f t="shared" si="3"/>
        <v>15804</v>
      </c>
      <c r="J26" s="27">
        <f t="shared" si="3"/>
        <v>245</v>
      </c>
      <c r="K26" s="27">
        <f t="shared" si="3"/>
        <v>576</v>
      </c>
      <c r="L26" s="27">
        <f t="shared" si="3"/>
        <v>2970</v>
      </c>
    </row>
    <row r="27" spans="1:12" ht="20.25">
      <c r="A27" s="58" t="s">
        <v>40</v>
      </c>
      <c r="B27" s="59"/>
      <c r="C27" s="60"/>
      <c r="D27" s="30">
        <f>(D26/30)</f>
        <v>30.966666666666665</v>
      </c>
      <c r="E27" s="30">
        <f t="shared" ref="E27:L27" si="4">(E26/30)</f>
        <v>111.6</v>
      </c>
      <c r="F27" s="30">
        <f t="shared" si="4"/>
        <v>625.79999999999995</v>
      </c>
      <c r="G27" s="30">
        <f t="shared" si="4"/>
        <v>22.8</v>
      </c>
      <c r="H27" s="30">
        <f t="shared" si="4"/>
        <v>92.4</v>
      </c>
      <c r="I27" s="30">
        <f t="shared" si="4"/>
        <v>526.79999999999995</v>
      </c>
      <c r="J27" s="30">
        <f t="shared" si="4"/>
        <v>8.1666666666666661</v>
      </c>
      <c r="K27" s="30">
        <f t="shared" si="4"/>
        <v>19.2</v>
      </c>
      <c r="L27" s="30">
        <f t="shared" si="4"/>
        <v>99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20.25">
      <c r="A30" s="31"/>
      <c r="B30" s="72" t="s">
        <v>84</v>
      </c>
      <c r="C30" s="72"/>
      <c r="D30" s="72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48" t="s">
        <v>83</v>
      </c>
      <c r="C31" s="48"/>
      <c r="D31" s="48"/>
      <c r="F31" s="48" t="s">
        <v>78</v>
      </c>
      <c r="G31" s="48"/>
      <c r="H31" s="48"/>
      <c r="I31" s="48"/>
      <c r="J31" s="48"/>
    </row>
    <row r="32" spans="1:12" ht="20.25" customHeight="1">
      <c r="A32" s="31"/>
      <c r="B32" s="48" t="s">
        <v>81</v>
      </c>
      <c r="C32" s="48"/>
      <c r="D32" s="48"/>
      <c r="F32" s="48" t="s">
        <v>46</v>
      </c>
      <c r="G32" s="48"/>
      <c r="H32" s="48"/>
      <c r="I32" s="48"/>
      <c r="J32" s="48"/>
    </row>
    <row r="33" spans="4:8" ht="20.25" customHeight="1">
      <c r="D33" s="47"/>
      <c r="E33" s="47"/>
      <c r="F33" s="47"/>
      <c r="G33" s="47"/>
      <c r="H33" s="47"/>
    </row>
  </sheetData>
  <mergeCells count="20"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A26:C26"/>
    <mergeCell ref="B30:D30"/>
    <mergeCell ref="B31:D31"/>
    <mergeCell ref="F31:J31"/>
    <mergeCell ref="B32:D32"/>
    <mergeCell ref="F32:J32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6D73E-BA13-4FC5-BACC-2EE0364DC897}">
  <dimension ref="A1:L33"/>
  <sheetViews>
    <sheetView topLeftCell="A6" zoomScale="78" zoomScaleNormal="90" workbookViewId="0">
      <selection activeCell="N14" sqref="N14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89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117</v>
      </c>
      <c r="E8" s="9">
        <f t="shared" ref="E8:F25" si="0">(H8+K8)</f>
        <v>533</v>
      </c>
      <c r="F8" s="9">
        <f>SUM(I8+L8)</f>
        <v>2970</v>
      </c>
      <c r="G8" s="10">
        <v>99</v>
      </c>
      <c r="H8" s="10">
        <v>459</v>
      </c>
      <c r="I8" s="10">
        <f>(G8*30)</f>
        <v>2970</v>
      </c>
      <c r="J8" s="10">
        <v>18</v>
      </c>
      <c r="K8" s="10">
        <v>74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61</v>
      </c>
      <c r="E9" s="9">
        <f t="shared" si="0"/>
        <v>438</v>
      </c>
      <c r="F9" s="9">
        <f>SUM(I9+L9)</f>
        <v>1830</v>
      </c>
      <c r="G9" s="10">
        <v>30</v>
      </c>
      <c r="H9" s="10">
        <v>291</v>
      </c>
      <c r="I9" s="10">
        <f>(G9*30)</f>
        <v>900</v>
      </c>
      <c r="J9" s="9">
        <v>31</v>
      </c>
      <c r="K9" s="10">
        <v>147</v>
      </c>
      <c r="L9" s="10">
        <f>(J9*30)</f>
        <v>930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118</v>
      </c>
      <c r="E11" s="9">
        <f t="shared" si="0"/>
        <v>569</v>
      </c>
      <c r="F11" s="9">
        <f t="shared" si="0"/>
        <v>3360</v>
      </c>
      <c r="G11" s="10">
        <v>112</v>
      </c>
      <c r="H11" s="10">
        <v>542</v>
      </c>
      <c r="I11" s="10">
        <f>(G11*30)</f>
        <v>3360</v>
      </c>
      <c r="J11" s="10">
        <v>6</v>
      </c>
      <c r="K11" s="10">
        <v>27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1</v>
      </c>
      <c r="E12" s="9">
        <f t="shared" si="0"/>
        <v>0</v>
      </c>
      <c r="F12" s="9">
        <f t="shared" si="0"/>
        <v>15</v>
      </c>
      <c r="G12" s="10">
        <v>1</v>
      </c>
      <c r="H12" s="10">
        <v>0</v>
      </c>
      <c r="I12" s="10">
        <f>(G12*15)</f>
        <v>15</v>
      </c>
      <c r="J12" s="10">
        <v>0</v>
      </c>
      <c r="K12" s="10">
        <v>0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69</v>
      </c>
      <c r="E13" s="9">
        <f t="shared" si="0"/>
        <v>79</v>
      </c>
      <c r="F13" s="9">
        <f t="shared" si="0"/>
        <v>1035</v>
      </c>
      <c r="G13" s="10">
        <v>18</v>
      </c>
      <c r="H13" s="10">
        <v>0</v>
      </c>
      <c r="I13" s="10">
        <f>(G13*15)</f>
        <v>270</v>
      </c>
      <c r="J13" s="9">
        <v>51</v>
      </c>
      <c r="K13" s="10">
        <v>79</v>
      </c>
      <c r="L13" s="10">
        <f>(J13*15)</f>
        <v>765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3</v>
      </c>
      <c r="E14" s="9">
        <f t="shared" si="0"/>
        <v>0</v>
      </c>
      <c r="F14" s="9">
        <f t="shared" si="0"/>
        <v>45</v>
      </c>
      <c r="G14" s="10">
        <v>3</v>
      </c>
      <c r="H14" s="10">
        <v>0</v>
      </c>
      <c r="I14" s="10">
        <f>(G14*15)</f>
        <v>45</v>
      </c>
      <c r="J14" s="10">
        <v>0</v>
      </c>
      <c r="K14" s="10">
        <v>0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135</v>
      </c>
      <c r="E15" s="9">
        <f>(H15+K15)</f>
        <v>174</v>
      </c>
      <c r="F15" s="9">
        <f t="shared" si="0"/>
        <v>2025</v>
      </c>
      <c r="G15" s="10">
        <v>54</v>
      </c>
      <c r="H15" s="10">
        <v>0</v>
      </c>
      <c r="I15" s="10">
        <f>(G15*15)</f>
        <v>810</v>
      </c>
      <c r="J15" s="9">
        <v>81</v>
      </c>
      <c r="K15" s="10">
        <v>174</v>
      </c>
      <c r="L15" s="10">
        <f>(J15*15)</f>
        <v>1215</v>
      </c>
    </row>
    <row r="16" spans="1:12" ht="20.25">
      <c r="A16" s="54"/>
      <c r="B16" s="35">
        <v>225</v>
      </c>
      <c r="C16" s="35" t="s">
        <v>27</v>
      </c>
      <c r="D16" s="18">
        <f t="shared" si="2"/>
        <v>62</v>
      </c>
      <c r="E16" s="9">
        <f>(H16+K16)</f>
        <v>265</v>
      </c>
      <c r="F16" s="9">
        <f t="shared" si="0"/>
        <v>1860</v>
      </c>
      <c r="G16" s="10">
        <v>62</v>
      </c>
      <c r="H16" s="10">
        <v>251</v>
      </c>
      <c r="I16" s="10">
        <f>(G16*30)</f>
        <v>1860</v>
      </c>
      <c r="J16" s="10">
        <v>0</v>
      </c>
      <c r="K16" s="10">
        <v>14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31</v>
      </c>
      <c r="E18" s="9">
        <f t="shared" si="0"/>
        <v>103</v>
      </c>
      <c r="F18" s="9">
        <f t="shared" si="0"/>
        <v>930</v>
      </c>
      <c r="G18" s="10">
        <v>31</v>
      </c>
      <c r="H18" s="10">
        <v>103</v>
      </c>
      <c r="I18" s="10">
        <f>(G18*30)</f>
        <v>930</v>
      </c>
      <c r="J18" s="10">
        <v>0</v>
      </c>
      <c r="K18" s="10">
        <v>0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31</v>
      </c>
      <c r="E19" s="9">
        <f t="shared" si="0"/>
        <v>269</v>
      </c>
      <c r="F19" s="9">
        <f t="shared" si="0"/>
        <v>900</v>
      </c>
      <c r="G19" s="10">
        <v>30</v>
      </c>
      <c r="H19" s="10">
        <v>269</v>
      </c>
      <c r="I19" s="10">
        <f>(G19*30)</f>
        <v>900</v>
      </c>
      <c r="J19" s="9">
        <v>1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115</v>
      </c>
      <c r="E20" s="9">
        <f t="shared" si="0"/>
        <v>678</v>
      </c>
      <c r="F20" s="9">
        <f t="shared" si="0"/>
        <v>1125</v>
      </c>
      <c r="G20" s="10">
        <v>75</v>
      </c>
      <c r="H20" s="10">
        <v>535</v>
      </c>
      <c r="I20" s="10">
        <f>(G20*15)</f>
        <v>1125</v>
      </c>
      <c r="J20" s="10">
        <v>40</v>
      </c>
      <c r="K20" s="10">
        <v>143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31</v>
      </c>
      <c r="E22" s="9">
        <f t="shared" si="0"/>
        <v>159</v>
      </c>
      <c r="F22" s="9">
        <f t="shared" si="0"/>
        <v>780</v>
      </c>
      <c r="G22" s="45">
        <v>26</v>
      </c>
      <c r="H22" s="10">
        <v>159</v>
      </c>
      <c r="I22" s="10">
        <f>(G22*30)</f>
        <v>780</v>
      </c>
      <c r="J22" s="10">
        <v>5</v>
      </c>
      <c r="K22" s="10">
        <v>0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13</v>
      </c>
      <c r="E23" s="9">
        <f t="shared" si="0"/>
        <v>106</v>
      </c>
      <c r="F23" s="9">
        <f t="shared" si="0"/>
        <v>390</v>
      </c>
      <c r="G23" s="45">
        <v>13</v>
      </c>
      <c r="H23" s="10">
        <v>106</v>
      </c>
      <c r="I23" s="10">
        <f>(G23*30)</f>
        <v>390</v>
      </c>
      <c r="J23" s="10">
        <v>0</v>
      </c>
      <c r="K23" s="10">
        <v>0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40</v>
      </c>
      <c r="E24" s="9">
        <f t="shared" si="0"/>
        <v>379</v>
      </c>
      <c r="F24" s="9">
        <f t="shared" si="0"/>
        <v>930</v>
      </c>
      <c r="G24" s="45">
        <v>31</v>
      </c>
      <c r="H24" s="10">
        <v>331</v>
      </c>
      <c r="I24" s="10">
        <f>(G24*30)</f>
        <v>930</v>
      </c>
      <c r="J24" s="10">
        <v>9</v>
      </c>
      <c r="K24" s="10">
        <v>48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82</v>
      </c>
      <c r="E25" s="9">
        <f t="shared" si="0"/>
        <v>0</v>
      </c>
      <c r="F25" s="9">
        <f t="shared" si="0"/>
        <v>492</v>
      </c>
      <c r="G25" s="45">
        <v>82</v>
      </c>
      <c r="H25" s="10">
        <v>0</v>
      </c>
      <c r="I25" s="10">
        <f>(G25*6)</f>
        <v>492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909</v>
      </c>
      <c r="E26" s="26">
        <f t="shared" si="3"/>
        <v>3752</v>
      </c>
      <c r="F26" s="26">
        <f t="shared" si="3"/>
        <v>18687</v>
      </c>
      <c r="G26" s="27">
        <f t="shared" si="3"/>
        <v>667</v>
      </c>
      <c r="H26" s="27">
        <f t="shared" si="3"/>
        <v>3046</v>
      </c>
      <c r="I26" s="27">
        <f t="shared" si="3"/>
        <v>15777</v>
      </c>
      <c r="J26" s="27">
        <f t="shared" si="3"/>
        <v>242</v>
      </c>
      <c r="K26" s="27">
        <f t="shared" si="3"/>
        <v>706</v>
      </c>
      <c r="L26" s="27">
        <f t="shared" si="3"/>
        <v>2910</v>
      </c>
    </row>
    <row r="27" spans="1:12" ht="20.25">
      <c r="A27" s="58" t="s">
        <v>40</v>
      </c>
      <c r="B27" s="59"/>
      <c r="C27" s="60"/>
      <c r="D27" s="30">
        <f>(D26/31)</f>
        <v>29.322580645161292</v>
      </c>
      <c r="E27" s="30">
        <f t="shared" ref="E27:L27" si="4">(E26/31)</f>
        <v>121.03225806451613</v>
      </c>
      <c r="F27" s="30">
        <f t="shared" si="4"/>
        <v>602.80645161290317</v>
      </c>
      <c r="G27" s="30">
        <f t="shared" si="4"/>
        <v>21.516129032258064</v>
      </c>
      <c r="H27" s="30">
        <f t="shared" si="4"/>
        <v>98.258064516129039</v>
      </c>
      <c r="I27" s="30">
        <f t="shared" si="4"/>
        <v>508.93548387096774</v>
      </c>
      <c r="J27" s="30">
        <f t="shared" si="4"/>
        <v>7.806451612903226</v>
      </c>
      <c r="K27" s="30">
        <f t="shared" si="4"/>
        <v>22.774193548387096</v>
      </c>
      <c r="L27" s="30">
        <f t="shared" si="4"/>
        <v>93.870967741935488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20.25">
      <c r="A30" s="31"/>
      <c r="B30" s="72" t="s">
        <v>84</v>
      </c>
      <c r="C30" s="72"/>
      <c r="D30" s="72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48" t="s">
        <v>83</v>
      </c>
      <c r="C31" s="48"/>
      <c r="D31" s="48"/>
      <c r="F31" s="48" t="s">
        <v>78</v>
      </c>
      <c r="G31" s="48"/>
      <c r="H31" s="48"/>
      <c r="I31" s="48"/>
      <c r="J31" s="48"/>
    </row>
    <row r="32" spans="1:12" ht="20.25" customHeight="1">
      <c r="A32" s="31"/>
      <c r="B32" s="48" t="s">
        <v>81</v>
      </c>
      <c r="C32" s="48"/>
      <c r="D32" s="48"/>
      <c r="F32" s="48" t="s">
        <v>46</v>
      </c>
      <c r="G32" s="48"/>
      <c r="H32" s="48"/>
      <c r="I32" s="48"/>
      <c r="J32" s="48"/>
    </row>
    <row r="33" spans="4:8" ht="20.25" customHeight="1">
      <c r="D33" s="47"/>
      <c r="E33" s="47"/>
      <c r="F33" s="47"/>
      <c r="G33" s="47"/>
      <c r="H33" s="47"/>
    </row>
  </sheetData>
  <mergeCells count="20">
    <mergeCell ref="B30:D30"/>
    <mergeCell ref="B31:D31"/>
    <mergeCell ref="F31:J31"/>
    <mergeCell ref="B32:D32"/>
    <mergeCell ref="F32:J32"/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A26:C26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CF634-0E2E-4FAB-8627-BEED9936E3AE}">
  <dimension ref="A1:L33"/>
  <sheetViews>
    <sheetView topLeftCell="A10" zoomScale="78" zoomScaleNormal="90" workbookViewId="0">
      <selection activeCell="F22" sqref="F22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90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111</v>
      </c>
      <c r="E8" s="9">
        <f t="shared" ref="E8:F25" si="0">(H8+K8)</f>
        <v>419</v>
      </c>
      <c r="F8" s="9">
        <f>SUM(I8+L8)</f>
        <v>3030</v>
      </c>
      <c r="G8" s="10">
        <v>101</v>
      </c>
      <c r="H8" s="10">
        <v>393</v>
      </c>
      <c r="I8" s="10">
        <f>(G8*30)</f>
        <v>3030</v>
      </c>
      <c r="J8" s="10">
        <v>10</v>
      </c>
      <c r="K8" s="10">
        <v>26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62</v>
      </c>
      <c r="E9" s="9">
        <f t="shared" si="0"/>
        <v>509</v>
      </c>
      <c r="F9" s="9">
        <f>SUM(I9+L9)</f>
        <v>1860</v>
      </c>
      <c r="G9" s="10">
        <v>31</v>
      </c>
      <c r="H9" s="10">
        <v>375</v>
      </c>
      <c r="I9" s="10">
        <f>(G9*30)</f>
        <v>930</v>
      </c>
      <c r="J9" s="9">
        <v>31</v>
      </c>
      <c r="K9" s="10">
        <v>134</v>
      </c>
      <c r="L9" s="10">
        <f>(J9*30)</f>
        <v>930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111</v>
      </c>
      <c r="E11" s="9">
        <f t="shared" si="0"/>
        <v>634</v>
      </c>
      <c r="F11" s="9">
        <f t="shared" si="0"/>
        <v>3240</v>
      </c>
      <c r="G11" s="10">
        <v>108</v>
      </c>
      <c r="H11" s="10">
        <v>626</v>
      </c>
      <c r="I11" s="10">
        <f>(G11*30)</f>
        <v>3240</v>
      </c>
      <c r="J11" s="10">
        <v>3</v>
      </c>
      <c r="K11" s="10">
        <v>8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3</v>
      </c>
      <c r="E12" s="9">
        <f t="shared" si="0"/>
        <v>22</v>
      </c>
      <c r="F12" s="9">
        <f t="shared" si="0"/>
        <v>15</v>
      </c>
      <c r="G12" s="10">
        <v>1</v>
      </c>
      <c r="H12" s="10">
        <v>0</v>
      </c>
      <c r="I12" s="10">
        <f>(G12*15)</f>
        <v>15</v>
      </c>
      <c r="J12" s="10">
        <v>2</v>
      </c>
      <c r="K12" s="10">
        <v>22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67</v>
      </c>
      <c r="E13" s="9">
        <f t="shared" si="0"/>
        <v>24</v>
      </c>
      <c r="F13" s="9">
        <f t="shared" si="0"/>
        <v>1005</v>
      </c>
      <c r="G13" s="10">
        <v>15</v>
      </c>
      <c r="H13" s="10">
        <v>0</v>
      </c>
      <c r="I13" s="10">
        <f>(G13*15)</f>
        <v>225</v>
      </c>
      <c r="J13" s="9">
        <v>52</v>
      </c>
      <c r="K13" s="10">
        <v>24</v>
      </c>
      <c r="L13" s="10">
        <f>(J13*15)</f>
        <v>780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3</v>
      </c>
      <c r="E14" s="9">
        <f t="shared" si="0"/>
        <v>114</v>
      </c>
      <c r="F14" s="9">
        <f t="shared" si="0"/>
        <v>45</v>
      </c>
      <c r="G14" s="10">
        <v>3</v>
      </c>
      <c r="H14" s="10">
        <v>0</v>
      </c>
      <c r="I14" s="10">
        <f>(G14*15)</f>
        <v>45</v>
      </c>
      <c r="J14" s="10">
        <v>0</v>
      </c>
      <c r="K14" s="10">
        <v>114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117</v>
      </c>
      <c r="E15" s="9">
        <f>(H15+K15)</f>
        <v>64</v>
      </c>
      <c r="F15" s="9">
        <f t="shared" si="0"/>
        <v>1755</v>
      </c>
      <c r="G15" s="10">
        <v>44</v>
      </c>
      <c r="H15" s="10">
        <v>0</v>
      </c>
      <c r="I15" s="10">
        <f>(G15*15)</f>
        <v>660</v>
      </c>
      <c r="J15" s="9">
        <v>73</v>
      </c>
      <c r="K15" s="10">
        <v>64</v>
      </c>
      <c r="L15" s="10">
        <f>(J15*15)</f>
        <v>1095</v>
      </c>
    </row>
    <row r="16" spans="1:12" ht="20.25">
      <c r="A16" s="54"/>
      <c r="B16" s="35">
        <v>225</v>
      </c>
      <c r="C16" s="35" t="s">
        <v>27</v>
      </c>
      <c r="D16" s="18">
        <f t="shared" si="2"/>
        <v>66</v>
      </c>
      <c r="E16" s="9">
        <f>(H16+K16)</f>
        <v>331</v>
      </c>
      <c r="F16" s="9">
        <f t="shared" si="0"/>
        <v>1860</v>
      </c>
      <c r="G16" s="10">
        <v>62</v>
      </c>
      <c r="H16" s="10">
        <v>320</v>
      </c>
      <c r="I16" s="10">
        <f>(G16*30)</f>
        <v>1860</v>
      </c>
      <c r="J16" s="10">
        <v>4</v>
      </c>
      <c r="K16" s="10">
        <v>11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32</v>
      </c>
      <c r="E18" s="9">
        <f t="shared" si="0"/>
        <v>139</v>
      </c>
      <c r="F18" s="9">
        <f t="shared" si="0"/>
        <v>960</v>
      </c>
      <c r="G18" s="10">
        <v>32</v>
      </c>
      <c r="H18" s="10">
        <v>139</v>
      </c>
      <c r="I18" s="10">
        <f>(G18*30)</f>
        <v>960</v>
      </c>
      <c r="J18" s="10">
        <v>0</v>
      </c>
      <c r="K18" s="10">
        <v>0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31</v>
      </c>
      <c r="E19" s="9">
        <f t="shared" si="0"/>
        <v>250</v>
      </c>
      <c r="F19" s="9">
        <f t="shared" si="0"/>
        <v>930</v>
      </c>
      <c r="G19" s="10">
        <v>31</v>
      </c>
      <c r="H19" s="10">
        <v>250</v>
      </c>
      <c r="I19" s="10">
        <f>(G19*30)</f>
        <v>930</v>
      </c>
      <c r="J19" s="9">
        <v>0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133</v>
      </c>
      <c r="E20" s="9">
        <f t="shared" si="0"/>
        <v>795</v>
      </c>
      <c r="F20" s="9">
        <f t="shared" si="0"/>
        <v>1230</v>
      </c>
      <c r="G20" s="10">
        <v>82</v>
      </c>
      <c r="H20" s="10">
        <v>536</v>
      </c>
      <c r="I20" s="10">
        <f>(G20*15)</f>
        <v>1230</v>
      </c>
      <c r="J20" s="10">
        <v>51</v>
      </c>
      <c r="K20" s="10">
        <v>259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27</v>
      </c>
      <c r="E22" s="9">
        <f t="shared" si="0"/>
        <v>89</v>
      </c>
      <c r="F22" s="9">
        <f t="shared" si="0"/>
        <v>810</v>
      </c>
      <c r="G22" s="45">
        <v>27</v>
      </c>
      <c r="H22" s="10">
        <v>89</v>
      </c>
      <c r="I22" s="10">
        <f>(G22*30)</f>
        <v>810</v>
      </c>
      <c r="J22" s="10">
        <v>0</v>
      </c>
      <c r="K22" s="10">
        <v>0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17</v>
      </c>
      <c r="E23" s="9">
        <f t="shared" si="0"/>
        <v>82</v>
      </c>
      <c r="F23" s="9">
        <f t="shared" si="0"/>
        <v>510</v>
      </c>
      <c r="G23" s="45">
        <v>17</v>
      </c>
      <c r="H23" s="10">
        <v>82</v>
      </c>
      <c r="I23" s="10">
        <f>(G23*30)</f>
        <v>510</v>
      </c>
      <c r="J23" s="10">
        <v>0</v>
      </c>
      <c r="K23" s="10">
        <v>0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34</v>
      </c>
      <c r="E24" s="9">
        <f>(H24+K23)</f>
        <v>298</v>
      </c>
      <c r="F24" s="9">
        <f t="shared" si="0"/>
        <v>930</v>
      </c>
      <c r="G24" s="45">
        <v>31</v>
      </c>
      <c r="H24" s="10">
        <v>298</v>
      </c>
      <c r="I24" s="10">
        <f>(G24*30)</f>
        <v>930</v>
      </c>
      <c r="J24" s="10">
        <v>3</v>
      </c>
      <c r="K24" s="44">
        <v>13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81</v>
      </c>
      <c r="E25" s="9">
        <f t="shared" si="0"/>
        <v>0</v>
      </c>
      <c r="F25" s="9">
        <f t="shared" si="0"/>
        <v>486</v>
      </c>
      <c r="G25" s="45">
        <v>81</v>
      </c>
      <c r="H25" s="10">
        <v>0</v>
      </c>
      <c r="I25" s="10">
        <f>(G25*6)</f>
        <v>486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895</v>
      </c>
      <c r="E26" s="26">
        <f t="shared" si="3"/>
        <v>3770</v>
      </c>
      <c r="F26" s="26">
        <f t="shared" si="3"/>
        <v>18666</v>
      </c>
      <c r="G26" s="27">
        <f t="shared" si="3"/>
        <v>666</v>
      </c>
      <c r="H26" s="27">
        <f t="shared" si="3"/>
        <v>3108</v>
      </c>
      <c r="I26" s="27">
        <f t="shared" si="3"/>
        <v>15861</v>
      </c>
      <c r="J26" s="27">
        <f t="shared" si="3"/>
        <v>229</v>
      </c>
      <c r="K26" s="27">
        <f t="shared" si="3"/>
        <v>675</v>
      </c>
      <c r="L26" s="27">
        <f t="shared" si="3"/>
        <v>2805</v>
      </c>
    </row>
    <row r="27" spans="1:12" ht="20.25">
      <c r="A27" s="58" t="s">
        <v>40</v>
      </c>
      <c r="B27" s="59"/>
      <c r="C27" s="60"/>
      <c r="D27" s="30">
        <f>(D26/31)</f>
        <v>28.870967741935484</v>
      </c>
      <c r="E27" s="30">
        <f t="shared" ref="E27:L27" si="4">(E26/31)</f>
        <v>121.61290322580645</v>
      </c>
      <c r="F27" s="30">
        <f t="shared" si="4"/>
        <v>602.12903225806451</v>
      </c>
      <c r="G27" s="30">
        <f t="shared" si="4"/>
        <v>21.483870967741936</v>
      </c>
      <c r="H27" s="30">
        <f t="shared" si="4"/>
        <v>100.25806451612904</v>
      </c>
      <c r="I27" s="30">
        <f t="shared" si="4"/>
        <v>511.64516129032256</v>
      </c>
      <c r="J27" s="30">
        <f t="shared" si="4"/>
        <v>7.387096774193548</v>
      </c>
      <c r="K27" s="30">
        <f t="shared" si="4"/>
        <v>21.774193548387096</v>
      </c>
      <c r="L27" s="30">
        <f t="shared" si="4"/>
        <v>90.483870967741936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20.25">
      <c r="A30" s="31"/>
      <c r="B30" s="72" t="s">
        <v>84</v>
      </c>
      <c r="C30" s="72"/>
      <c r="D30" s="72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48" t="s">
        <v>83</v>
      </c>
      <c r="C31" s="48"/>
      <c r="D31" s="48"/>
      <c r="F31" s="48" t="s">
        <v>78</v>
      </c>
      <c r="G31" s="48"/>
      <c r="H31" s="48"/>
      <c r="I31" s="48"/>
      <c r="J31" s="48"/>
    </row>
    <row r="32" spans="1:12" ht="20.25" customHeight="1">
      <c r="A32" s="31"/>
      <c r="B32" s="48" t="s">
        <v>81</v>
      </c>
      <c r="C32" s="48"/>
      <c r="D32" s="48"/>
      <c r="F32" s="48" t="s">
        <v>46</v>
      </c>
      <c r="G32" s="48"/>
      <c r="H32" s="48"/>
      <c r="I32" s="48"/>
      <c r="J32" s="48"/>
    </row>
    <row r="33" spans="4:8" ht="20.25" customHeight="1">
      <c r="D33" s="47"/>
      <c r="E33" s="47"/>
      <c r="F33" s="47"/>
      <c r="G33" s="47"/>
      <c r="H33" s="47"/>
    </row>
  </sheetData>
  <mergeCells count="20"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A26:C26"/>
    <mergeCell ref="B30:D30"/>
    <mergeCell ref="B31:D31"/>
    <mergeCell ref="F31:J31"/>
    <mergeCell ref="B32:D32"/>
    <mergeCell ref="F32:J32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5375A-44A7-4663-9EA3-CF8D587BA3BB}">
  <dimension ref="A1:L33"/>
  <sheetViews>
    <sheetView tabSelected="1" zoomScale="78" zoomScaleNormal="90" workbookViewId="0">
      <selection activeCell="A3" sqref="A3:L3"/>
    </sheetView>
  </sheetViews>
  <sheetFormatPr defaultColWidth="9" defaultRowHeight="15"/>
  <cols>
    <col min="1" max="1" width="25.28515625" style="1" customWidth="1"/>
    <col min="2" max="2" width="13.85546875" style="1" customWidth="1"/>
    <col min="3" max="3" width="28.140625" style="1" customWidth="1"/>
    <col min="4" max="12" width="10.7109375" style="1" customWidth="1"/>
    <col min="13" max="16384" width="9" style="1"/>
  </cols>
  <sheetData>
    <row r="1" spans="1:12" ht="20.25">
      <c r="A1" s="61" t="s">
        <v>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0.25">
      <c r="A3" s="61" t="s">
        <v>91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.7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20.25">
      <c r="A5" s="63" t="s">
        <v>3</v>
      </c>
      <c r="B5" s="63" t="s">
        <v>4</v>
      </c>
      <c r="C5" s="2"/>
      <c r="D5" s="65" t="s">
        <v>5</v>
      </c>
      <c r="E5" s="65"/>
      <c r="F5" s="65"/>
      <c r="G5" s="65" t="s">
        <v>6</v>
      </c>
      <c r="H5" s="65"/>
      <c r="I5" s="65"/>
      <c r="J5" s="65" t="s">
        <v>7</v>
      </c>
      <c r="K5" s="65"/>
      <c r="L5" s="65"/>
    </row>
    <row r="6" spans="1:12" ht="60.75">
      <c r="A6" s="64"/>
      <c r="B6" s="64"/>
      <c r="C6" s="3"/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10</v>
      </c>
      <c r="J6" s="4" t="s">
        <v>8</v>
      </c>
      <c r="K6" s="5" t="s">
        <v>9</v>
      </c>
      <c r="L6" s="4" t="s">
        <v>10</v>
      </c>
    </row>
    <row r="7" spans="1:12" ht="20.25">
      <c r="A7" s="33" t="s">
        <v>12</v>
      </c>
      <c r="B7" s="34">
        <v>1</v>
      </c>
      <c r="C7" s="35" t="s">
        <v>13</v>
      </c>
      <c r="D7" s="9">
        <v>0</v>
      </c>
      <c r="E7" s="9">
        <v>0</v>
      </c>
      <c r="F7" s="9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1">
        <v>0</v>
      </c>
    </row>
    <row r="8" spans="1:12" ht="20.25">
      <c r="A8" s="36"/>
      <c r="B8" s="50">
        <v>943</v>
      </c>
      <c r="C8" s="37" t="s">
        <v>14</v>
      </c>
      <c r="D8" s="9">
        <f>(J8+G8)</f>
        <v>102</v>
      </c>
      <c r="E8" s="9">
        <f t="shared" ref="E8:F25" si="0">(H8+K8)</f>
        <v>353</v>
      </c>
      <c r="F8" s="9">
        <f>SUM(I8+L8)</f>
        <v>2850</v>
      </c>
      <c r="G8" s="10">
        <v>95</v>
      </c>
      <c r="H8" s="10">
        <v>325</v>
      </c>
      <c r="I8" s="10">
        <f>(G8*30)</f>
        <v>2850</v>
      </c>
      <c r="J8" s="10">
        <v>7</v>
      </c>
      <c r="K8" s="10">
        <v>28</v>
      </c>
      <c r="L8" s="10">
        <v>0</v>
      </c>
    </row>
    <row r="9" spans="1:12" ht="20.25">
      <c r="A9" s="38" t="s">
        <v>15</v>
      </c>
      <c r="B9" s="51"/>
      <c r="C9" s="37" t="s">
        <v>41</v>
      </c>
      <c r="D9" s="9">
        <f>(J9+G9)</f>
        <v>57</v>
      </c>
      <c r="E9" s="9">
        <f t="shared" si="0"/>
        <v>373</v>
      </c>
      <c r="F9" s="9">
        <f>SUM(I9+L9)</f>
        <v>1710</v>
      </c>
      <c r="G9" s="10">
        <v>29</v>
      </c>
      <c r="H9" s="10">
        <v>242</v>
      </c>
      <c r="I9" s="10">
        <f>(G9*30)</f>
        <v>870</v>
      </c>
      <c r="J9" s="9">
        <v>28</v>
      </c>
      <c r="K9" s="10">
        <v>131</v>
      </c>
      <c r="L9" s="10">
        <f>(J9*30)</f>
        <v>840</v>
      </c>
    </row>
    <row r="10" spans="1:12" ht="20.25">
      <c r="A10" s="39"/>
      <c r="B10" s="52">
        <v>79</v>
      </c>
      <c r="C10" s="40" t="s">
        <v>17</v>
      </c>
      <c r="D10" s="9">
        <f>(J10+G10)</f>
        <v>0</v>
      </c>
      <c r="E10" s="9">
        <f t="shared" si="0"/>
        <v>0</v>
      </c>
      <c r="F10" s="9">
        <f t="shared" si="0"/>
        <v>0</v>
      </c>
      <c r="G10" s="10">
        <v>0</v>
      </c>
      <c r="H10" s="10">
        <v>0</v>
      </c>
      <c r="I10" s="10">
        <f t="shared" ref="I10" si="1">(G10*20)</f>
        <v>0</v>
      </c>
      <c r="J10" s="10">
        <v>0</v>
      </c>
      <c r="K10" s="10">
        <v>0</v>
      </c>
      <c r="L10" s="10">
        <f>(J10*20)</f>
        <v>0</v>
      </c>
    </row>
    <row r="11" spans="1:12" ht="20.25">
      <c r="A11" s="41"/>
      <c r="B11" s="53"/>
      <c r="C11" s="40" t="s">
        <v>18</v>
      </c>
      <c r="D11" s="9">
        <f>(J11+G11)</f>
        <v>103</v>
      </c>
      <c r="E11" s="9">
        <f t="shared" si="0"/>
        <v>525</v>
      </c>
      <c r="F11" s="9">
        <f t="shared" si="0"/>
        <v>3000</v>
      </c>
      <c r="G11" s="10">
        <v>100</v>
      </c>
      <c r="H11" s="10">
        <v>517</v>
      </c>
      <c r="I11" s="10">
        <f>(G11*30)</f>
        <v>3000</v>
      </c>
      <c r="J11" s="10">
        <v>3</v>
      </c>
      <c r="K11" s="10">
        <v>8</v>
      </c>
      <c r="L11" s="10">
        <v>0</v>
      </c>
    </row>
    <row r="12" spans="1:12" ht="20.25">
      <c r="A12" s="50" t="s">
        <v>19</v>
      </c>
      <c r="B12" s="40" t="s">
        <v>20</v>
      </c>
      <c r="C12" s="35" t="s">
        <v>21</v>
      </c>
      <c r="D12" s="18">
        <f>(J12+G12)</f>
        <v>3</v>
      </c>
      <c r="E12" s="9">
        <f t="shared" si="0"/>
        <v>70</v>
      </c>
      <c r="F12" s="9">
        <f t="shared" si="0"/>
        <v>45</v>
      </c>
      <c r="G12" s="10">
        <v>3</v>
      </c>
      <c r="H12" s="10">
        <v>0</v>
      </c>
      <c r="I12" s="10">
        <f>(G12*15)</f>
        <v>45</v>
      </c>
      <c r="J12" s="10">
        <v>0</v>
      </c>
      <c r="K12" s="10">
        <v>70</v>
      </c>
      <c r="L12" s="10">
        <v>0</v>
      </c>
    </row>
    <row r="13" spans="1:12" ht="20.25">
      <c r="A13" s="54"/>
      <c r="B13" s="42"/>
      <c r="C13" s="35" t="s">
        <v>22</v>
      </c>
      <c r="D13" s="18">
        <f t="shared" ref="D13:D25" si="2">(J13+G13)</f>
        <v>59</v>
      </c>
      <c r="E13" s="9">
        <f t="shared" si="0"/>
        <v>27</v>
      </c>
      <c r="F13" s="9">
        <f t="shared" si="0"/>
        <v>885</v>
      </c>
      <c r="G13" s="10">
        <v>17</v>
      </c>
      <c r="H13" s="10">
        <v>0</v>
      </c>
      <c r="I13" s="10">
        <f>(G13*15)</f>
        <v>255</v>
      </c>
      <c r="J13" s="9">
        <v>42</v>
      </c>
      <c r="K13" s="10">
        <v>27</v>
      </c>
      <c r="L13" s="10">
        <f>(J13*15)</f>
        <v>630</v>
      </c>
    </row>
    <row r="14" spans="1:12" ht="20.25">
      <c r="A14" s="54"/>
      <c r="B14" s="35" t="s">
        <v>23</v>
      </c>
      <c r="C14" s="35" t="s">
        <v>42</v>
      </c>
      <c r="D14" s="18">
        <f t="shared" si="2"/>
        <v>2</v>
      </c>
      <c r="E14" s="9">
        <f t="shared" si="0"/>
        <v>58</v>
      </c>
      <c r="F14" s="9">
        <f t="shared" si="0"/>
        <v>15</v>
      </c>
      <c r="G14" s="10">
        <v>1</v>
      </c>
      <c r="H14" s="10">
        <v>0</v>
      </c>
      <c r="I14" s="10">
        <f>(G14*15)</f>
        <v>15</v>
      </c>
      <c r="J14" s="10">
        <v>1</v>
      </c>
      <c r="K14" s="10">
        <v>58</v>
      </c>
      <c r="L14" s="10">
        <v>0</v>
      </c>
    </row>
    <row r="15" spans="1:12" ht="20.25">
      <c r="A15" s="54"/>
      <c r="B15" s="35" t="s">
        <v>23</v>
      </c>
      <c r="C15" s="35" t="s">
        <v>26</v>
      </c>
      <c r="D15" s="18">
        <f t="shared" si="2"/>
        <v>99</v>
      </c>
      <c r="E15" s="9">
        <f>(H15+K15)</f>
        <v>45</v>
      </c>
      <c r="F15" s="9">
        <f t="shared" si="0"/>
        <v>1485</v>
      </c>
      <c r="G15" s="10">
        <v>42</v>
      </c>
      <c r="H15" s="10">
        <v>0</v>
      </c>
      <c r="I15" s="10">
        <f>(G15*15)</f>
        <v>630</v>
      </c>
      <c r="J15" s="9">
        <v>57</v>
      </c>
      <c r="K15" s="10">
        <v>45</v>
      </c>
      <c r="L15" s="10">
        <f>(J15*15)</f>
        <v>855</v>
      </c>
    </row>
    <row r="16" spans="1:12" ht="20.25">
      <c r="A16" s="54"/>
      <c r="B16" s="35">
        <v>225</v>
      </c>
      <c r="C16" s="35" t="s">
        <v>27</v>
      </c>
      <c r="D16" s="18">
        <f t="shared" si="2"/>
        <v>63</v>
      </c>
      <c r="E16" s="9">
        <f>(H16+K16)</f>
        <v>299</v>
      </c>
      <c r="F16" s="9">
        <f t="shared" si="0"/>
        <v>1800</v>
      </c>
      <c r="G16" s="10">
        <v>60</v>
      </c>
      <c r="H16" s="10">
        <v>287</v>
      </c>
      <c r="I16" s="10">
        <f>(G16*30)</f>
        <v>1800</v>
      </c>
      <c r="J16" s="10">
        <v>3</v>
      </c>
      <c r="K16" s="10">
        <v>12</v>
      </c>
      <c r="L16" s="10">
        <v>0</v>
      </c>
    </row>
    <row r="17" spans="1:12" ht="20.25">
      <c r="A17" s="54"/>
      <c r="B17" s="43">
        <v>515</v>
      </c>
      <c r="C17" s="43" t="s">
        <v>28</v>
      </c>
      <c r="D17" s="18">
        <f t="shared" si="2"/>
        <v>0</v>
      </c>
      <c r="E17" s="9">
        <f t="shared" si="0"/>
        <v>0</v>
      </c>
      <c r="F17" s="9">
        <f t="shared" si="0"/>
        <v>0</v>
      </c>
      <c r="G17" s="10">
        <v>0</v>
      </c>
      <c r="H17" s="10">
        <v>0</v>
      </c>
      <c r="I17" s="10">
        <f>(G17*4)</f>
        <v>0</v>
      </c>
      <c r="J17" s="10">
        <v>0</v>
      </c>
      <c r="K17" s="10">
        <v>0</v>
      </c>
      <c r="L17" s="10">
        <f>(J17*6)</f>
        <v>0</v>
      </c>
    </row>
    <row r="18" spans="1:12" ht="20.25">
      <c r="A18" s="54"/>
      <c r="B18" s="50">
        <v>590</v>
      </c>
      <c r="C18" s="43" t="s">
        <v>29</v>
      </c>
      <c r="D18" s="18">
        <f t="shared" si="2"/>
        <v>30</v>
      </c>
      <c r="E18" s="9">
        <f t="shared" si="0"/>
        <v>229</v>
      </c>
      <c r="F18" s="9">
        <f t="shared" si="0"/>
        <v>900</v>
      </c>
      <c r="G18" s="10">
        <v>30</v>
      </c>
      <c r="H18" s="10">
        <v>229</v>
      </c>
      <c r="I18" s="10">
        <f>(G18*30)</f>
        <v>900</v>
      </c>
      <c r="J18" s="10">
        <v>0</v>
      </c>
      <c r="K18" s="10">
        <v>0</v>
      </c>
      <c r="L18" s="10">
        <v>0</v>
      </c>
    </row>
    <row r="19" spans="1:12" ht="20.25">
      <c r="A19" s="54"/>
      <c r="B19" s="54"/>
      <c r="C19" s="43" t="s">
        <v>30</v>
      </c>
      <c r="D19" s="18">
        <f t="shared" si="2"/>
        <v>30</v>
      </c>
      <c r="E19" s="9">
        <f t="shared" si="0"/>
        <v>239</v>
      </c>
      <c r="F19" s="9">
        <f t="shared" si="0"/>
        <v>900</v>
      </c>
      <c r="G19" s="10">
        <v>30</v>
      </c>
      <c r="H19" s="10">
        <v>239</v>
      </c>
      <c r="I19" s="10">
        <f>(G19*30)</f>
        <v>900</v>
      </c>
      <c r="J19" s="9">
        <v>0</v>
      </c>
      <c r="K19" s="10">
        <v>0</v>
      </c>
      <c r="L19" s="10">
        <v>0</v>
      </c>
    </row>
    <row r="20" spans="1:12" ht="20.25">
      <c r="A20" s="54"/>
      <c r="B20" s="35">
        <v>834</v>
      </c>
      <c r="C20" s="43" t="s">
        <v>31</v>
      </c>
      <c r="D20" s="18">
        <f t="shared" si="2"/>
        <v>134</v>
      </c>
      <c r="E20" s="9">
        <f t="shared" si="0"/>
        <v>729</v>
      </c>
      <c r="F20" s="9">
        <f t="shared" si="0"/>
        <v>1215</v>
      </c>
      <c r="G20" s="10">
        <v>81</v>
      </c>
      <c r="H20" s="10">
        <v>567</v>
      </c>
      <c r="I20" s="10">
        <f>(G20*15)</f>
        <v>1215</v>
      </c>
      <c r="J20" s="10">
        <v>53</v>
      </c>
      <c r="K20" s="10">
        <v>162</v>
      </c>
      <c r="L20" s="10">
        <v>0</v>
      </c>
    </row>
    <row r="21" spans="1:12" ht="20.25">
      <c r="A21" s="54"/>
      <c r="B21" s="40" t="s">
        <v>32</v>
      </c>
      <c r="C21" s="40" t="s">
        <v>33</v>
      </c>
      <c r="D21" s="18">
        <f t="shared" si="2"/>
        <v>0</v>
      </c>
      <c r="E21" s="9">
        <f t="shared" si="0"/>
        <v>0</v>
      </c>
      <c r="F21" s="9">
        <f t="shared" si="0"/>
        <v>0</v>
      </c>
      <c r="G21" s="10">
        <v>0</v>
      </c>
      <c r="H21" s="10">
        <v>0</v>
      </c>
      <c r="I21" s="10">
        <f>(G21*4)</f>
        <v>0</v>
      </c>
      <c r="J21" s="10">
        <v>0</v>
      </c>
      <c r="K21" s="10">
        <v>0</v>
      </c>
      <c r="L21" s="10">
        <f>(J21*4)</f>
        <v>0</v>
      </c>
    </row>
    <row r="22" spans="1:12" ht="20.25">
      <c r="A22" s="54"/>
      <c r="B22" s="35">
        <v>840</v>
      </c>
      <c r="C22" s="37" t="s">
        <v>34</v>
      </c>
      <c r="D22" s="18">
        <f t="shared" si="2"/>
        <v>25</v>
      </c>
      <c r="E22" s="9">
        <f t="shared" si="0"/>
        <v>87</v>
      </c>
      <c r="F22" s="9">
        <f t="shared" si="0"/>
        <v>750</v>
      </c>
      <c r="G22" s="45">
        <v>25</v>
      </c>
      <c r="H22" s="10">
        <v>87</v>
      </c>
      <c r="I22" s="10">
        <f>(G22*30)</f>
        <v>750</v>
      </c>
      <c r="J22" s="10">
        <v>0</v>
      </c>
      <c r="K22" s="10">
        <v>0</v>
      </c>
      <c r="L22" s="10">
        <v>0</v>
      </c>
    </row>
    <row r="23" spans="1:12" ht="20.25">
      <c r="A23" s="54"/>
      <c r="B23" s="43">
        <v>841</v>
      </c>
      <c r="C23" s="43" t="s">
        <v>35</v>
      </c>
      <c r="D23" s="18">
        <f>(J23+G23)</f>
        <v>17</v>
      </c>
      <c r="E23" s="9">
        <f t="shared" si="0"/>
        <v>68</v>
      </c>
      <c r="F23" s="9">
        <f t="shared" si="0"/>
        <v>510</v>
      </c>
      <c r="G23" s="45">
        <v>17</v>
      </c>
      <c r="H23" s="10">
        <v>68</v>
      </c>
      <c r="I23" s="10">
        <f>(G23*30)</f>
        <v>510</v>
      </c>
      <c r="J23" s="10">
        <v>0</v>
      </c>
      <c r="K23" s="10">
        <v>0</v>
      </c>
      <c r="L23" s="10">
        <v>0</v>
      </c>
    </row>
    <row r="24" spans="1:12" ht="20.25">
      <c r="A24" s="51"/>
      <c r="B24" s="43">
        <v>876</v>
      </c>
      <c r="C24" s="43" t="s">
        <v>36</v>
      </c>
      <c r="D24" s="9">
        <f>(J24+G24)</f>
        <v>30</v>
      </c>
      <c r="E24" s="9">
        <f>(H24+K23)</f>
        <v>327</v>
      </c>
      <c r="F24" s="9">
        <f t="shared" si="0"/>
        <v>900</v>
      </c>
      <c r="G24" s="45">
        <v>30</v>
      </c>
      <c r="H24" s="10">
        <v>327</v>
      </c>
      <c r="I24" s="10">
        <f>(G24*30)</f>
        <v>900</v>
      </c>
      <c r="J24" s="10">
        <v>0</v>
      </c>
      <c r="K24" s="44">
        <v>0</v>
      </c>
      <c r="L24" s="10">
        <v>0</v>
      </c>
    </row>
    <row r="25" spans="1:12" ht="20.25">
      <c r="A25" s="46" t="s">
        <v>37</v>
      </c>
      <c r="B25" s="42">
        <v>4407</v>
      </c>
      <c r="C25" s="42" t="s">
        <v>38</v>
      </c>
      <c r="D25" s="9">
        <f t="shared" si="2"/>
        <v>82</v>
      </c>
      <c r="E25" s="9">
        <f t="shared" si="0"/>
        <v>0</v>
      </c>
      <c r="F25" s="9">
        <f t="shared" si="0"/>
        <v>492</v>
      </c>
      <c r="G25" s="45">
        <v>82</v>
      </c>
      <c r="H25" s="10">
        <v>0</v>
      </c>
      <c r="I25" s="10">
        <f>(G25*6)</f>
        <v>492</v>
      </c>
      <c r="J25" s="10">
        <v>0</v>
      </c>
      <c r="K25" s="10">
        <v>0</v>
      </c>
      <c r="L25" s="10">
        <v>0</v>
      </c>
    </row>
    <row r="26" spans="1:12" ht="20.25">
      <c r="A26" s="55" t="s">
        <v>39</v>
      </c>
      <c r="B26" s="56"/>
      <c r="C26" s="57"/>
      <c r="D26" s="25">
        <f t="shared" ref="D26:L26" si="3">SUM(D7:D25)</f>
        <v>836</v>
      </c>
      <c r="E26" s="26">
        <f t="shared" si="3"/>
        <v>3429</v>
      </c>
      <c r="F26" s="26">
        <f t="shared" si="3"/>
        <v>17457</v>
      </c>
      <c r="G26" s="27">
        <f t="shared" si="3"/>
        <v>642</v>
      </c>
      <c r="H26" s="27">
        <f t="shared" si="3"/>
        <v>2888</v>
      </c>
      <c r="I26" s="27">
        <f t="shared" si="3"/>
        <v>15132</v>
      </c>
      <c r="J26" s="27">
        <f t="shared" si="3"/>
        <v>194</v>
      </c>
      <c r="K26" s="27">
        <f t="shared" si="3"/>
        <v>541</v>
      </c>
      <c r="L26" s="27">
        <f t="shared" si="3"/>
        <v>2325</v>
      </c>
    </row>
    <row r="27" spans="1:12" ht="20.25">
      <c r="A27" s="58" t="s">
        <v>40</v>
      </c>
      <c r="B27" s="59"/>
      <c r="C27" s="60"/>
      <c r="D27" s="30">
        <f>(D26/30)</f>
        <v>27.866666666666667</v>
      </c>
      <c r="E27" s="30">
        <f t="shared" ref="E27:L27" si="4">(E26/30)</f>
        <v>114.3</v>
      </c>
      <c r="F27" s="30">
        <f t="shared" si="4"/>
        <v>581.9</v>
      </c>
      <c r="G27" s="30">
        <f t="shared" si="4"/>
        <v>21.4</v>
      </c>
      <c r="H27" s="30">
        <f t="shared" si="4"/>
        <v>96.266666666666666</v>
      </c>
      <c r="I27" s="30">
        <f t="shared" si="4"/>
        <v>504.4</v>
      </c>
      <c r="J27" s="30">
        <f t="shared" si="4"/>
        <v>6.4666666666666668</v>
      </c>
      <c r="K27" s="30">
        <f t="shared" si="4"/>
        <v>18.033333333333335</v>
      </c>
      <c r="L27" s="30">
        <f t="shared" si="4"/>
        <v>77.5</v>
      </c>
    </row>
    <row r="28" spans="1:12" ht="18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8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20.25">
      <c r="A30" s="31"/>
      <c r="B30" s="72" t="s">
        <v>84</v>
      </c>
      <c r="C30" s="72"/>
      <c r="D30" s="72"/>
      <c r="E30" s="31"/>
      <c r="F30" s="31"/>
      <c r="G30" s="31"/>
      <c r="H30" s="31"/>
      <c r="I30" s="31"/>
      <c r="J30" s="31"/>
      <c r="K30" s="31"/>
      <c r="L30" s="31"/>
    </row>
    <row r="31" spans="1:12" ht="18.75" customHeight="1">
      <c r="A31" s="31"/>
      <c r="B31" s="48" t="s">
        <v>83</v>
      </c>
      <c r="C31" s="48"/>
      <c r="D31" s="48"/>
      <c r="F31" s="48" t="s">
        <v>78</v>
      </c>
      <c r="G31" s="48"/>
      <c r="H31" s="48"/>
      <c r="I31" s="48"/>
      <c r="J31" s="48"/>
    </row>
    <row r="32" spans="1:12" ht="20.25" customHeight="1">
      <c r="A32" s="31"/>
      <c r="B32" s="48" t="s">
        <v>81</v>
      </c>
      <c r="C32" s="48"/>
      <c r="D32" s="48"/>
      <c r="F32" s="48" t="s">
        <v>46</v>
      </c>
      <c r="G32" s="48"/>
      <c r="H32" s="48"/>
      <c r="I32" s="48"/>
      <c r="J32" s="48"/>
    </row>
    <row r="33" spans="4:8" ht="20.25" customHeight="1">
      <c r="D33" s="47"/>
      <c r="E33" s="47"/>
      <c r="F33" s="47"/>
      <c r="G33" s="47"/>
      <c r="H33" s="47"/>
    </row>
  </sheetData>
  <mergeCells count="20">
    <mergeCell ref="A27:C27"/>
    <mergeCell ref="A1:L1"/>
    <mergeCell ref="A2:L2"/>
    <mergeCell ref="A3:L3"/>
    <mergeCell ref="A4:L4"/>
    <mergeCell ref="A5:A6"/>
    <mergeCell ref="B5:B6"/>
    <mergeCell ref="D5:F5"/>
    <mergeCell ref="G5:I5"/>
    <mergeCell ref="J5:L5"/>
    <mergeCell ref="B8:B9"/>
    <mergeCell ref="B10:B11"/>
    <mergeCell ref="A12:A24"/>
    <mergeCell ref="B18:B19"/>
    <mergeCell ref="A26:C26"/>
    <mergeCell ref="B30:D30"/>
    <mergeCell ref="B31:D31"/>
    <mergeCell ref="F31:J31"/>
    <mergeCell ref="B32:D32"/>
    <mergeCell ref="F32:J32"/>
  </mergeCells>
  <pageMargins left="0.70866141732283472" right="0.11811023622047245" top="0.74803149606299213" bottom="0.74803149606299213" header="0.31496062992125984" footer="0.31496062992125984"/>
  <pageSetup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42</vt:i4>
      </vt:variant>
      <vt:variant>
        <vt:lpstr>ช่วงที่มีชื่อ</vt:lpstr>
      </vt:variant>
      <vt:variant>
        <vt:i4>40</vt:i4>
      </vt:variant>
    </vt:vector>
  </HeadingPairs>
  <TitlesOfParts>
    <vt:vector size="82" baseType="lpstr">
      <vt:lpstr>ส.ค. 67 (2)</vt:lpstr>
      <vt:lpstr>ส.ค.65 ส่งเอก</vt:lpstr>
      <vt:lpstr>สค.</vt:lpstr>
      <vt:lpstr>ก.ย 65</vt:lpstr>
      <vt:lpstr>ต.ค 65 </vt:lpstr>
      <vt:lpstr>พ.ย.65</vt:lpstr>
      <vt:lpstr>ธ.ค.65</vt:lpstr>
      <vt:lpstr>ม.ก.66</vt:lpstr>
      <vt:lpstr>ก.พ.66</vt:lpstr>
      <vt:lpstr>มี.ค.66</vt:lpstr>
      <vt:lpstr>เม.ย.66</vt:lpstr>
      <vt:lpstr>พ.ค.66</vt:lpstr>
      <vt:lpstr>มิ.ย.66</vt:lpstr>
      <vt:lpstr>ก.ค.66</vt:lpstr>
      <vt:lpstr>ส.ค.66</vt:lpstr>
      <vt:lpstr>ก.ย. 66</vt:lpstr>
      <vt:lpstr>ต.ค. 66</vt:lpstr>
      <vt:lpstr>พ.ย. 66</vt:lpstr>
      <vt:lpstr>ธ.ค. 66</vt:lpstr>
      <vt:lpstr>ก.พ. 67 </vt:lpstr>
      <vt:lpstr>ม.ค. 67</vt:lpstr>
      <vt:lpstr>มี.ค. 67</vt:lpstr>
      <vt:lpstr>เม.ย. 67</vt:lpstr>
      <vt:lpstr>พ.ค. 67 </vt:lpstr>
      <vt:lpstr>มิ.ย. 67  </vt:lpstr>
      <vt:lpstr>ก.ค. 67 อัตราเก่า </vt:lpstr>
      <vt:lpstr>ก.ค. 67 อัตราใหม่</vt:lpstr>
      <vt:lpstr>ก.ค. 67 </vt:lpstr>
      <vt:lpstr>ส.ค. 67</vt:lpstr>
      <vt:lpstr>ก.ย. 67</vt:lpstr>
      <vt:lpstr>ต.ค. 67</vt:lpstr>
      <vt:lpstr>พ.ย. 67</vt:lpstr>
      <vt:lpstr>ธ.ค. 67</vt:lpstr>
      <vt:lpstr>ม.ค. 68 </vt:lpstr>
      <vt:lpstr>ก.พ. 68 </vt:lpstr>
      <vt:lpstr>มี.ค. 68</vt:lpstr>
      <vt:lpstr>เม.ย. 68 </vt:lpstr>
      <vt:lpstr>พ.ค. 68 </vt:lpstr>
      <vt:lpstr>มิ.ย. 68 </vt:lpstr>
      <vt:lpstr>ก.ค. 68 </vt:lpstr>
      <vt:lpstr>ส.ค. 68</vt:lpstr>
      <vt:lpstr>ก.ย. 68</vt:lpstr>
      <vt:lpstr>'เม.ย. 67'!Print_Area</vt:lpstr>
      <vt:lpstr>'เม.ย. 68 '!Print_Area</vt:lpstr>
      <vt:lpstr>เม.ย.66!Print_Area</vt:lpstr>
      <vt:lpstr>'ก.ค. 67 '!Print_Area</vt:lpstr>
      <vt:lpstr>'ก.ค. 67 อัตราเก่า '!Print_Area</vt:lpstr>
      <vt:lpstr>'ก.ค. 67 อัตราใหม่'!Print_Area</vt:lpstr>
      <vt:lpstr>'ก.ค. 68 '!Print_Area</vt:lpstr>
      <vt:lpstr>ก.ค.66!Print_Area</vt:lpstr>
      <vt:lpstr>'ก.พ. 67 '!Print_Area</vt:lpstr>
      <vt:lpstr>'ก.พ. 68 '!Print_Area</vt:lpstr>
      <vt:lpstr>ก.พ.66!Print_Area</vt:lpstr>
      <vt:lpstr>'ก.ย 65'!Print_Area</vt:lpstr>
      <vt:lpstr>'ก.ย. 66'!Print_Area</vt:lpstr>
      <vt:lpstr>'ก.ย. 67'!Print_Area</vt:lpstr>
      <vt:lpstr>'ก.ย. 68'!Print_Area</vt:lpstr>
      <vt:lpstr>'ต.ค 65 '!Print_Area</vt:lpstr>
      <vt:lpstr>'ต.ค. 66'!Print_Area</vt:lpstr>
      <vt:lpstr>'ต.ค. 67'!Print_Area</vt:lpstr>
      <vt:lpstr>'ธ.ค. 66'!Print_Area</vt:lpstr>
      <vt:lpstr>'ธ.ค. 67'!Print_Area</vt:lpstr>
      <vt:lpstr>ธ.ค.65!Print_Area</vt:lpstr>
      <vt:lpstr>'พ.ค. 67 '!Print_Area</vt:lpstr>
      <vt:lpstr>'พ.ค. 68 '!Print_Area</vt:lpstr>
      <vt:lpstr>พ.ค.66!Print_Area</vt:lpstr>
      <vt:lpstr>'พ.ย. 66'!Print_Area</vt:lpstr>
      <vt:lpstr>'พ.ย. 67'!Print_Area</vt:lpstr>
      <vt:lpstr>พ.ย.65!Print_Area</vt:lpstr>
      <vt:lpstr>ม.ก.66!Print_Area</vt:lpstr>
      <vt:lpstr>'ม.ค. 67'!Print_Area</vt:lpstr>
      <vt:lpstr>'ม.ค. 68 '!Print_Area</vt:lpstr>
      <vt:lpstr>'มิ.ย. 67  '!Print_Area</vt:lpstr>
      <vt:lpstr>'มิ.ย. 68 '!Print_Area</vt:lpstr>
      <vt:lpstr>มิ.ย.66!Print_Area</vt:lpstr>
      <vt:lpstr>'มี.ค. 67'!Print_Area</vt:lpstr>
      <vt:lpstr>'มี.ค. 68'!Print_Area</vt:lpstr>
      <vt:lpstr>มี.ค.66!Print_Area</vt:lpstr>
      <vt:lpstr>'ส.ค. 67'!Print_Area</vt:lpstr>
      <vt:lpstr>'ส.ค. 67 (2)'!Print_Area</vt:lpstr>
      <vt:lpstr>'ส.ค. 68'!Print_Area</vt:lpstr>
      <vt:lpstr>ส.ค.66!Print_Area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Alisa</dc:creator>
  <cp:lastModifiedBy>NATTAPATH RIMTHAISONG</cp:lastModifiedBy>
  <cp:lastPrinted>2023-11-02T01:43:06Z</cp:lastPrinted>
  <dcterms:created xsi:type="dcterms:W3CDTF">2022-09-02T03:09:46Z</dcterms:created>
  <dcterms:modified xsi:type="dcterms:W3CDTF">2025-10-02T03:25:23Z</dcterms:modified>
</cp:coreProperties>
</file>